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Public\Documents\George Vineyard (IR Website)\FY2023\Work\Faculty\"/>
    </mc:Choice>
  </mc:AlternateContent>
  <xr:revisionPtr revIDLastSave="0" documentId="13_ncr:1_{99615B84-6597-46FC-B25F-E07FCCDBAA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t_faculty_avg_salary" sheetId="1" r:id="rId1"/>
  </sheets>
  <definedNames>
    <definedName name="HTML_CodePage" hidden="1">1252</definedName>
    <definedName name="HTML_Control" hidden="1">{"'ft_faculty_avg_salary'!$B$6:$AC$64"}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Documents\FrontPage\ft_faculty_avg_salary.htm"</definedName>
    <definedName name="HTML_Title" hidden="1">""</definedName>
    <definedName name="_xlnm.Print_Area" localSheetId="0">ft_faculty_avg_salary!$A$1:$DB$67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59" i="1" l="1"/>
  <c r="CQ32" i="1"/>
  <c r="CQ31" i="1"/>
  <c r="CQ33" i="1" s="1"/>
  <c r="CQ28" i="1"/>
  <c r="CN32" i="1"/>
  <c r="CN31" i="1"/>
  <c r="CN33" i="1" s="1"/>
  <c r="CN28" i="1"/>
  <c r="CK32" i="1"/>
  <c r="CK31" i="1"/>
  <c r="CK33" i="1" s="1"/>
  <c r="CK28" i="1"/>
  <c r="CH32" i="1"/>
  <c r="CH31" i="1"/>
  <c r="CH33" i="1" s="1"/>
  <c r="CH28" i="1"/>
  <c r="CE32" i="1"/>
  <c r="CE31" i="1"/>
  <c r="CE33" i="1" s="1"/>
  <c r="CE28" i="1"/>
  <c r="CE23" i="1"/>
  <c r="CE18" i="1"/>
  <c r="CE13" i="1"/>
  <c r="CV63" i="1"/>
  <c r="CV62" i="1"/>
  <c r="CV59" i="1"/>
  <c r="CV39" i="1"/>
  <c r="CV32" i="1"/>
  <c r="CV31" i="1"/>
  <c r="CV28" i="1"/>
  <c r="CV33" i="1" l="1"/>
  <c r="CV64" i="1"/>
  <c r="CS63" i="1"/>
  <c r="CS62" i="1"/>
  <c r="CS59" i="1"/>
  <c r="CS39" i="1"/>
  <c r="CS32" i="1"/>
  <c r="CS31" i="1"/>
  <c r="CS28" i="1"/>
  <c r="CS64" i="1" l="1"/>
  <c r="CS33" i="1"/>
  <c r="CQ39" i="1"/>
  <c r="CN39" i="1" l="1"/>
  <c r="CK39" i="1" l="1"/>
  <c r="CH39" i="1" l="1"/>
  <c r="BZ27" i="1" l="1"/>
  <c r="CE39" i="1" l="1"/>
  <c r="CZ63" i="1" l="1"/>
  <c r="CZ62" i="1"/>
  <c r="CZ59" i="1"/>
  <c r="CZ39" i="1"/>
  <c r="CZ32" i="1"/>
  <c r="CZ31" i="1"/>
  <c r="CZ28" i="1"/>
  <c r="CZ64" i="1" l="1"/>
  <c r="CZ33" i="1"/>
  <c r="CB63" i="1" l="1"/>
  <c r="CB62" i="1"/>
  <c r="CB59" i="1"/>
  <c r="CB54" i="1"/>
  <c r="CB49" i="1"/>
  <c r="CB44" i="1"/>
  <c r="CB39" i="1"/>
  <c r="CB32" i="1"/>
  <c r="CB31" i="1"/>
  <c r="CB28" i="1"/>
  <c r="CB23" i="1"/>
  <c r="CB18" i="1"/>
  <c r="CB13" i="1"/>
  <c r="CB33" i="1" l="1"/>
  <c r="CB64" i="1"/>
  <c r="BY63" i="1"/>
  <c r="BX63" i="1"/>
  <c r="BX64" i="1" s="1"/>
  <c r="BY62" i="1"/>
  <c r="BX62" i="1"/>
  <c r="BY59" i="1"/>
  <c r="BX59" i="1"/>
  <c r="BY54" i="1"/>
  <c r="BX54" i="1"/>
  <c r="BZ53" i="1"/>
  <c r="BZ52" i="1"/>
  <c r="BY49" i="1"/>
  <c r="BX49" i="1"/>
  <c r="BZ48" i="1"/>
  <c r="BZ47" i="1"/>
  <c r="BY44" i="1"/>
  <c r="BX44" i="1"/>
  <c r="BZ43" i="1"/>
  <c r="BZ42" i="1"/>
  <c r="BX39" i="1"/>
  <c r="BY32" i="1"/>
  <c r="BX32" i="1"/>
  <c r="BY31" i="1"/>
  <c r="BX31" i="1"/>
  <c r="BY28" i="1"/>
  <c r="BX28" i="1"/>
  <c r="BY23" i="1"/>
  <c r="BZ23" i="1" s="1"/>
  <c r="BX23" i="1"/>
  <c r="BZ22" i="1"/>
  <c r="BZ21" i="1"/>
  <c r="BY18" i="1"/>
  <c r="BX18" i="1"/>
  <c r="BZ17" i="1"/>
  <c r="BZ16" i="1"/>
  <c r="BY13" i="1"/>
  <c r="BZ13" i="1" s="1"/>
  <c r="BX13" i="1"/>
  <c r="BZ12" i="1"/>
  <c r="BZ11" i="1"/>
  <c r="BT13" i="1"/>
  <c r="BU13" i="1"/>
  <c r="BT18" i="1"/>
  <c r="BV18" i="1" s="1"/>
  <c r="BU18" i="1"/>
  <c r="BT23" i="1"/>
  <c r="BV23" i="1" s="1"/>
  <c r="BU23" i="1"/>
  <c r="BQ63" i="1"/>
  <c r="BR63" i="1" s="1"/>
  <c r="BP63" i="1"/>
  <c r="BQ62" i="1"/>
  <c r="BR62" i="1" s="1"/>
  <c r="BP62" i="1"/>
  <c r="BP64" i="1" s="1"/>
  <c r="BQ59" i="1"/>
  <c r="BP59" i="1"/>
  <c r="BQ54" i="1"/>
  <c r="BR54" i="1" s="1"/>
  <c r="BP54" i="1"/>
  <c r="BR53" i="1"/>
  <c r="BR52" i="1"/>
  <c r="BQ49" i="1"/>
  <c r="BP49" i="1"/>
  <c r="BR48" i="1"/>
  <c r="BR47" i="1"/>
  <c r="BQ44" i="1"/>
  <c r="BP44" i="1"/>
  <c r="BR43" i="1"/>
  <c r="BR42" i="1"/>
  <c r="BP39" i="1"/>
  <c r="BQ32" i="1"/>
  <c r="BP32" i="1"/>
  <c r="BQ31" i="1"/>
  <c r="BP31" i="1"/>
  <c r="BP33" i="1" s="1"/>
  <c r="BQ28" i="1"/>
  <c r="BP28" i="1"/>
  <c r="BR27" i="1"/>
  <c r="BQ23" i="1"/>
  <c r="BP23" i="1"/>
  <c r="BR22" i="1"/>
  <c r="BR21" i="1"/>
  <c r="BQ18" i="1"/>
  <c r="BP18" i="1"/>
  <c r="BR17" i="1"/>
  <c r="BR16" i="1"/>
  <c r="BQ13" i="1"/>
  <c r="BR13" i="1" s="1"/>
  <c r="BP13" i="1"/>
  <c r="BR12" i="1"/>
  <c r="BR11" i="1"/>
  <c r="BM63" i="1"/>
  <c r="BN63" i="1" s="1"/>
  <c r="BL63" i="1"/>
  <c r="BM62" i="1"/>
  <c r="BN62" i="1" s="1"/>
  <c r="BL62" i="1"/>
  <c r="BL64" i="1" s="1"/>
  <c r="BM59" i="1"/>
  <c r="BL59" i="1"/>
  <c r="BM54" i="1"/>
  <c r="BN54" i="1" s="1"/>
  <c r="BL54" i="1"/>
  <c r="BN53" i="1"/>
  <c r="BN52" i="1"/>
  <c r="BM49" i="1"/>
  <c r="BN49" i="1" s="1"/>
  <c r="BL49" i="1"/>
  <c r="BN48" i="1"/>
  <c r="BN47" i="1"/>
  <c r="BM44" i="1"/>
  <c r="BN44" i="1" s="1"/>
  <c r="BL44" i="1"/>
  <c r="BN43" i="1"/>
  <c r="BN42" i="1"/>
  <c r="BL39" i="1"/>
  <c r="BM32" i="1"/>
  <c r="BL32" i="1"/>
  <c r="BM31" i="1"/>
  <c r="BL31" i="1"/>
  <c r="BM28" i="1"/>
  <c r="BL28" i="1"/>
  <c r="BN27" i="1"/>
  <c r="BM23" i="1"/>
  <c r="BN23" i="1" s="1"/>
  <c r="BL23" i="1"/>
  <c r="BN22" i="1"/>
  <c r="BN21" i="1"/>
  <c r="BM18" i="1"/>
  <c r="BL18" i="1"/>
  <c r="BN17" i="1"/>
  <c r="BN16" i="1"/>
  <c r="BM13" i="1"/>
  <c r="BL13" i="1"/>
  <c r="BN12" i="1"/>
  <c r="BN11" i="1"/>
  <c r="BI63" i="1"/>
  <c r="BH63" i="1"/>
  <c r="BI62" i="1"/>
  <c r="BH62" i="1"/>
  <c r="BH64" i="1" s="1"/>
  <c r="BI59" i="1"/>
  <c r="BH59" i="1"/>
  <c r="BI54" i="1"/>
  <c r="BH54" i="1"/>
  <c r="BJ53" i="1"/>
  <c r="BJ52" i="1"/>
  <c r="BI49" i="1"/>
  <c r="BH49" i="1"/>
  <c r="BJ48" i="1"/>
  <c r="BJ47" i="1"/>
  <c r="BI44" i="1"/>
  <c r="BH44" i="1"/>
  <c r="BJ43" i="1"/>
  <c r="BJ42" i="1"/>
  <c r="BH39" i="1"/>
  <c r="BI32" i="1"/>
  <c r="BH32" i="1"/>
  <c r="BI31" i="1"/>
  <c r="BH31" i="1"/>
  <c r="BI28" i="1"/>
  <c r="BH28" i="1"/>
  <c r="BJ27" i="1"/>
  <c r="BI23" i="1"/>
  <c r="BH23" i="1"/>
  <c r="BJ22" i="1"/>
  <c r="BJ21" i="1"/>
  <c r="BI18" i="1"/>
  <c r="BJ18" i="1" s="1"/>
  <c r="BH18" i="1"/>
  <c r="BJ17" i="1"/>
  <c r="BJ16" i="1"/>
  <c r="BI13" i="1"/>
  <c r="BH13" i="1"/>
  <c r="BJ12" i="1"/>
  <c r="BJ11" i="1"/>
  <c r="BE63" i="1"/>
  <c r="BF63" i="1" s="1"/>
  <c r="BD63" i="1"/>
  <c r="BE62" i="1"/>
  <c r="BD62" i="1"/>
  <c r="BE59" i="1"/>
  <c r="BD59" i="1"/>
  <c r="BF57" i="1"/>
  <c r="BE54" i="1"/>
  <c r="BD54" i="1"/>
  <c r="BF53" i="1"/>
  <c r="BF52" i="1"/>
  <c r="BE49" i="1"/>
  <c r="BD49" i="1"/>
  <c r="BF48" i="1"/>
  <c r="BF47" i="1"/>
  <c r="BE44" i="1"/>
  <c r="BD44" i="1"/>
  <c r="BF43" i="1"/>
  <c r="BF42" i="1"/>
  <c r="BD39" i="1"/>
  <c r="BE32" i="1"/>
  <c r="BE33" i="1" s="1"/>
  <c r="BD32" i="1"/>
  <c r="BE31" i="1"/>
  <c r="BD31" i="1"/>
  <c r="BE28" i="1"/>
  <c r="BF28" i="1" s="1"/>
  <c r="BD28" i="1"/>
  <c r="BF27" i="1"/>
  <c r="BF26" i="1"/>
  <c r="BE23" i="1"/>
  <c r="BD23" i="1"/>
  <c r="BF22" i="1"/>
  <c r="BF21" i="1"/>
  <c r="BE18" i="1"/>
  <c r="BF18" i="1" s="1"/>
  <c r="BD18" i="1"/>
  <c r="BF17" i="1"/>
  <c r="BF16" i="1"/>
  <c r="BE13" i="1"/>
  <c r="BD13" i="1"/>
  <c r="BF12" i="1"/>
  <c r="BF11" i="1"/>
  <c r="BA62" i="1"/>
  <c r="BB62" i="1" s="1"/>
  <c r="BA63" i="1"/>
  <c r="AZ62" i="1"/>
  <c r="AZ63" i="1"/>
  <c r="BA59" i="1"/>
  <c r="AZ59" i="1"/>
  <c r="BB57" i="1"/>
  <c r="BA54" i="1"/>
  <c r="AZ54" i="1"/>
  <c r="BB53" i="1"/>
  <c r="BB52" i="1"/>
  <c r="BA49" i="1"/>
  <c r="AZ49" i="1"/>
  <c r="BB48" i="1"/>
  <c r="BB47" i="1"/>
  <c r="BA44" i="1"/>
  <c r="AZ44" i="1"/>
  <c r="BB43" i="1"/>
  <c r="BB42" i="1"/>
  <c r="AZ39" i="1"/>
  <c r="BA31" i="1"/>
  <c r="BA33" i="1" s="1"/>
  <c r="BA32" i="1"/>
  <c r="AZ31" i="1"/>
  <c r="AZ33" i="1" s="1"/>
  <c r="AZ32" i="1"/>
  <c r="BA28" i="1"/>
  <c r="AZ28" i="1"/>
  <c r="BB27" i="1"/>
  <c r="BB26" i="1"/>
  <c r="BA23" i="1"/>
  <c r="AZ23" i="1"/>
  <c r="BB22" i="1"/>
  <c r="BB21" i="1"/>
  <c r="BA18" i="1"/>
  <c r="AZ18" i="1"/>
  <c r="BB17" i="1"/>
  <c r="BB16" i="1"/>
  <c r="BA13" i="1"/>
  <c r="AZ13" i="1"/>
  <c r="BB12" i="1"/>
  <c r="BB11" i="1"/>
  <c r="BV11" i="1"/>
  <c r="BV12" i="1"/>
  <c r="BV16" i="1"/>
  <c r="BV17" i="1"/>
  <c r="AW62" i="1"/>
  <c r="AW63" i="1"/>
  <c r="AV62" i="1"/>
  <c r="AV64" i="1" s="1"/>
  <c r="AV63" i="1"/>
  <c r="AW59" i="1"/>
  <c r="AV59" i="1"/>
  <c r="AX57" i="1"/>
  <c r="AW54" i="1"/>
  <c r="AV54" i="1"/>
  <c r="AX53" i="1"/>
  <c r="AX52" i="1"/>
  <c r="AW49" i="1"/>
  <c r="AV49" i="1"/>
  <c r="AX48" i="1"/>
  <c r="AX47" i="1"/>
  <c r="AW44" i="1"/>
  <c r="AV44" i="1"/>
  <c r="AX43" i="1"/>
  <c r="AX42" i="1"/>
  <c r="AV39" i="1"/>
  <c r="AW31" i="1"/>
  <c r="AW32" i="1"/>
  <c r="AV31" i="1"/>
  <c r="AV32" i="1"/>
  <c r="AW28" i="1"/>
  <c r="AV28" i="1"/>
  <c r="AX27" i="1"/>
  <c r="AW23" i="1"/>
  <c r="AV23" i="1"/>
  <c r="AX22" i="1"/>
  <c r="AX21" i="1"/>
  <c r="AW18" i="1"/>
  <c r="AV18" i="1"/>
  <c r="AX17" i="1"/>
  <c r="AX16" i="1"/>
  <c r="AW13" i="1"/>
  <c r="AX13" i="1" s="1"/>
  <c r="AV13" i="1"/>
  <c r="AX12" i="1"/>
  <c r="AX11" i="1"/>
  <c r="BT39" i="1"/>
  <c r="BU59" i="1"/>
  <c r="BT59" i="1"/>
  <c r="BV52" i="1"/>
  <c r="BT31" i="1"/>
  <c r="BU31" i="1"/>
  <c r="BT32" i="1"/>
  <c r="BU32" i="1"/>
  <c r="AS62" i="1"/>
  <c r="AS64" i="1" s="1"/>
  <c r="AS63" i="1"/>
  <c r="AR62" i="1"/>
  <c r="AR63" i="1"/>
  <c r="AT63" i="1" s="1"/>
  <c r="AS59" i="1"/>
  <c r="AR59" i="1"/>
  <c r="AS54" i="1"/>
  <c r="AR54" i="1"/>
  <c r="AT53" i="1"/>
  <c r="AS49" i="1"/>
  <c r="AR49" i="1"/>
  <c r="AT48" i="1"/>
  <c r="AT47" i="1"/>
  <c r="AS44" i="1"/>
  <c r="AR44" i="1"/>
  <c r="AT43" i="1"/>
  <c r="AT42" i="1"/>
  <c r="AS31" i="1"/>
  <c r="AS32" i="1"/>
  <c r="AT32" i="1" s="1"/>
  <c r="AR31" i="1"/>
  <c r="AR33" i="1" s="1"/>
  <c r="AR32" i="1"/>
  <c r="AS28" i="1"/>
  <c r="AR28" i="1"/>
  <c r="AT27" i="1"/>
  <c r="AS23" i="1"/>
  <c r="AR23" i="1"/>
  <c r="AT22" i="1"/>
  <c r="AT21" i="1"/>
  <c r="AS18" i="1"/>
  <c r="AR18" i="1"/>
  <c r="AT17" i="1"/>
  <c r="AT16" i="1"/>
  <c r="AS13" i="1"/>
  <c r="AR13" i="1"/>
  <c r="AT12" i="1"/>
  <c r="AT11" i="1"/>
  <c r="AO62" i="1"/>
  <c r="AO63" i="1"/>
  <c r="AN62" i="1"/>
  <c r="AN64" i="1" s="1"/>
  <c r="AN63" i="1"/>
  <c r="AO59" i="1"/>
  <c r="AN59" i="1"/>
  <c r="AO54" i="1"/>
  <c r="AN54" i="1"/>
  <c r="AP53" i="1"/>
  <c r="AP52" i="1"/>
  <c r="AO49" i="1"/>
  <c r="AP49" i="1" s="1"/>
  <c r="AN49" i="1"/>
  <c r="AP48" i="1"/>
  <c r="AP47" i="1"/>
  <c r="AO44" i="1"/>
  <c r="AN44" i="1"/>
  <c r="AP43" i="1"/>
  <c r="AP42" i="1"/>
  <c r="AO31" i="1"/>
  <c r="AO33" i="1" s="1"/>
  <c r="AO32" i="1"/>
  <c r="AN31" i="1"/>
  <c r="AN32" i="1"/>
  <c r="AP32" i="1" s="1"/>
  <c r="AO28" i="1"/>
  <c r="AN28" i="1"/>
  <c r="AP27" i="1"/>
  <c r="AO23" i="1"/>
  <c r="AN23" i="1"/>
  <c r="AP23" i="1" s="1"/>
  <c r="AP22" i="1"/>
  <c r="AP21" i="1"/>
  <c r="AO18" i="1"/>
  <c r="AN18" i="1"/>
  <c r="AP17" i="1"/>
  <c r="AP16" i="1"/>
  <c r="AO13" i="1"/>
  <c r="AN13" i="1"/>
  <c r="AP12" i="1"/>
  <c r="AP11" i="1"/>
  <c r="AK62" i="1"/>
  <c r="AK63" i="1"/>
  <c r="AJ62" i="1"/>
  <c r="AJ63" i="1"/>
  <c r="AK59" i="1"/>
  <c r="AJ59" i="1"/>
  <c r="AK54" i="1"/>
  <c r="AJ54" i="1"/>
  <c r="AL54" i="1" s="1"/>
  <c r="AL53" i="1"/>
  <c r="AL52" i="1"/>
  <c r="AK49" i="1"/>
  <c r="AJ49" i="1"/>
  <c r="AL48" i="1"/>
  <c r="AL47" i="1"/>
  <c r="AK44" i="1"/>
  <c r="AJ44" i="1"/>
  <c r="AL43" i="1"/>
  <c r="AL42" i="1"/>
  <c r="AK31" i="1"/>
  <c r="AK32" i="1"/>
  <c r="AJ31" i="1"/>
  <c r="AJ32" i="1"/>
  <c r="AK28" i="1"/>
  <c r="AJ28" i="1"/>
  <c r="AL27" i="1"/>
  <c r="AK23" i="1"/>
  <c r="AJ23" i="1"/>
  <c r="AL22" i="1"/>
  <c r="AL21" i="1"/>
  <c r="AK18" i="1"/>
  <c r="AL18" i="1" s="1"/>
  <c r="AJ18" i="1"/>
  <c r="AL17" i="1"/>
  <c r="AL16" i="1"/>
  <c r="AK13" i="1"/>
  <c r="AJ13" i="1"/>
  <c r="AL12" i="1"/>
  <c r="AL11" i="1"/>
  <c r="AG62" i="1"/>
  <c r="AG64" i="1" s="1"/>
  <c r="AG63" i="1"/>
  <c r="AF62" i="1"/>
  <c r="AF63" i="1"/>
  <c r="AH63" i="1" s="1"/>
  <c r="AG59" i="1"/>
  <c r="AF59" i="1"/>
  <c r="AG54" i="1"/>
  <c r="AF54" i="1"/>
  <c r="AH53" i="1"/>
  <c r="AH52" i="1"/>
  <c r="AG49" i="1"/>
  <c r="AF49" i="1"/>
  <c r="AH48" i="1"/>
  <c r="AH47" i="1"/>
  <c r="AG44" i="1"/>
  <c r="AF44" i="1"/>
  <c r="AH43" i="1"/>
  <c r="AH42" i="1"/>
  <c r="AG31" i="1"/>
  <c r="AG32" i="1"/>
  <c r="AF31" i="1"/>
  <c r="AF33" i="1" s="1"/>
  <c r="AF32" i="1"/>
  <c r="AH32" i="1" s="1"/>
  <c r="AG28" i="1"/>
  <c r="AH28" i="1" s="1"/>
  <c r="AF28" i="1"/>
  <c r="AH27" i="1"/>
  <c r="AH26" i="1"/>
  <c r="AG23" i="1"/>
  <c r="AF23" i="1"/>
  <c r="AH22" i="1"/>
  <c r="AH21" i="1"/>
  <c r="AG18" i="1"/>
  <c r="AF18" i="1"/>
  <c r="AH17" i="1"/>
  <c r="AH16" i="1"/>
  <c r="AG13" i="1"/>
  <c r="AF13" i="1"/>
  <c r="AH12" i="1"/>
  <c r="AH11" i="1"/>
  <c r="BT28" i="1"/>
  <c r="BV28" i="1" s="1"/>
  <c r="BU28" i="1"/>
  <c r="BT44" i="1"/>
  <c r="BV44" i="1" s="1"/>
  <c r="BU44" i="1"/>
  <c r="BT49" i="1"/>
  <c r="BU49" i="1"/>
  <c r="BT54" i="1"/>
  <c r="BU54" i="1"/>
  <c r="AC62" i="1"/>
  <c r="AC63" i="1"/>
  <c r="AB62" i="1"/>
  <c r="AB63" i="1"/>
  <c r="AC59" i="1"/>
  <c r="AB59" i="1"/>
  <c r="AC54" i="1"/>
  <c r="AB54" i="1"/>
  <c r="AD53" i="1"/>
  <c r="AD52" i="1"/>
  <c r="AC49" i="1"/>
  <c r="AB49" i="1"/>
  <c r="AD48" i="1"/>
  <c r="AD47" i="1"/>
  <c r="AC44" i="1"/>
  <c r="AB44" i="1"/>
  <c r="AD44" i="1" s="1"/>
  <c r="AD43" i="1"/>
  <c r="AD42" i="1"/>
  <c r="AC31" i="1"/>
  <c r="AC32" i="1"/>
  <c r="AB31" i="1"/>
  <c r="AB32" i="1"/>
  <c r="AC28" i="1"/>
  <c r="AB28" i="1"/>
  <c r="AD27" i="1"/>
  <c r="AD26" i="1"/>
  <c r="AC23" i="1"/>
  <c r="AB23" i="1"/>
  <c r="AD22" i="1"/>
  <c r="AD21" i="1"/>
  <c r="AC18" i="1"/>
  <c r="AB18" i="1"/>
  <c r="AD17" i="1"/>
  <c r="AD16" i="1"/>
  <c r="AC13" i="1"/>
  <c r="AB13" i="1"/>
  <c r="AD12" i="1"/>
  <c r="AD11" i="1"/>
  <c r="BU63" i="1"/>
  <c r="BT63" i="1"/>
  <c r="Y63" i="1"/>
  <c r="X63" i="1"/>
  <c r="U63" i="1"/>
  <c r="T63" i="1"/>
  <c r="Q63" i="1"/>
  <c r="P63" i="1"/>
  <c r="M63" i="1"/>
  <c r="L63" i="1"/>
  <c r="I63" i="1"/>
  <c r="H63" i="1"/>
  <c r="E63" i="1"/>
  <c r="D63" i="1"/>
  <c r="BU62" i="1"/>
  <c r="BT62" i="1"/>
  <c r="BV62" i="1" s="1"/>
  <c r="Y62" i="1"/>
  <c r="Y64" i="1" s="1"/>
  <c r="X62" i="1"/>
  <c r="Z62" i="1" s="1"/>
  <c r="U62" i="1"/>
  <c r="T62" i="1"/>
  <c r="Q62" i="1"/>
  <c r="Q64" i="1" s="1"/>
  <c r="P62" i="1"/>
  <c r="M62" i="1"/>
  <c r="L62" i="1"/>
  <c r="I62" i="1"/>
  <c r="H62" i="1"/>
  <c r="E62" i="1"/>
  <c r="D62" i="1"/>
  <c r="D31" i="1"/>
  <c r="Y32" i="1"/>
  <c r="X32" i="1"/>
  <c r="U32" i="1"/>
  <c r="T32" i="1"/>
  <c r="Q32" i="1"/>
  <c r="P32" i="1"/>
  <c r="M32" i="1"/>
  <c r="L32" i="1"/>
  <c r="I32" i="1"/>
  <c r="H32" i="1"/>
  <c r="E32" i="1"/>
  <c r="D32" i="1"/>
  <c r="Y31" i="1"/>
  <c r="Y33" i="1" s="1"/>
  <c r="Z33" i="1" s="1"/>
  <c r="X31" i="1"/>
  <c r="X33" i="1" s="1"/>
  <c r="U31" i="1"/>
  <c r="T31" i="1"/>
  <c r="Q31" i="1"/>
  <c r="P31" i="1"/>
  <c r="M31" i="1"/>
  <c r="L31" i="1"/>
  <c r="L33" i="1" s="1"/>
  <c r="I31" i="1"/>
  <c r="I33" i="1" s="1"/>
  <c r="H31" i="1"/>
  <c r="E31" i="1"/>
  <c r="U64" i="1"/>
  <c r="Y59" i="1"/>
  <c r="X59" i="1"/>
  <c r="U59" i="1"/>
  <c r="T59" i="1"/>
  <c r="Q59" i="1"/>
  <c r="R59" i="1" s="1"/>
  <c r="P59" i="1"/>
  <c r="M59" i="1"/>
  <c r="L59" i="1"/>
  <c r="I59" i="1"/>
  <c r="H59" i="1"/>
  <c r="E59" i="1"/>
  <c r="D59" i="1"/>
  <c r="Z58" i="1"/>
  <c r="Z57" i="1"/>
  <c r="R57" i="1"/>
  <c r="N57" i="1"/>
  <c r="J57" i="1"/>
  <c r="F57" i="1"/>
  <c r="Y54" i="1"/>
  <c r="X54" i="1"/>
  <c r="U54" i="1"/>
  <c r="T54" i="1"/>
  <c r="Q54" i="1"/>
  <c r="P54" i="1"/>
  <c r="M54" i="1"/>
  <c r="L54" i="1"/>
  <c r="I54" i="1"/>
  <c r="H54" i="1"/>
  <c r="E54" i="1"/>
  <c r="D54" i="1"/>
  <c r="BV53" i="1"/>
  <c r="Z53" i="1"/>
  <c r="V53" i="1"/>
  <c r="R53" i="1"/>
  <c r="N53" i="1"/>
  <c r="J53" i="1"/>
  <c r="F53" i="1"/>
  <c r="Z52" i="1"/>
  <c r="V52" i="1"/>
  <c r="R52" i="1"/>
  <c r="N52" i="1"/>
  <c r="J52" i="1"/>
  <c r="F52" i="1"/>
  <c r="Y49" i="1"/>
  <c r="X49" i="1"/>
  <c r="U49" i="1"/>
  <c r="T49" i="1"/>
  <c r="Q49" i="1"/>
  <c r="P49" i="1"/>
  <c r="M49" i="1"/>
  <c r="L49" i="1"/>
  <c r="I49" i="1"/>
  <c r="H49" i="1"/>
  <c r="E49" i="1"/>
  <c r="D49" i="1"/>
  <c r="BV48" i="1"/>
  <c r="Z48" i="1"/>
  <c r="V48" i="1"/>
  <c r="R48" i="1"/>
  <c r="N48" i="1"/>
  <c r="J48" i="1"/>
  <c r="F48" i="1"/>
  <c r="BV47" i="1"/>
  <c r="Z47" i="1"/>
  <c r="V47" i="1"/>
  <c r="R47" i="1"/>
  <c r="N47" i="1"/>
  <c r="J47" i="1"/>
  <c r="F47" i="1"/>
  <c r="Y44" i="1"/>
  <c r="X44" i="1"/>
  <c r="U44" i="1"/>
  <c r="T44" i="1"/>
  <c r="Q44" i="1"/>
  <c r="P44" i="1"/>
  <c r="R44" i="1" s="1"/>
  <c r="M44" i="1"/>
  <c r="L44" i="1"/>
  <c r="I44" i="1"/>
  <c r="H44" i="1"/>
  <c r="E44" i="1"/>
  <c r="D44" i="1"/>
  <c r="BV43" i="1"/>
  <c r="Z43" i="1"/>
  <c r="V43" i="1"/>
  <c r="R43" i="1"/>
  <c r="N43" i="1"/>
  <c r="J43" i="1"/>
  <c r="F43" i="1"/>
  <c r="BV42" i="1"/>
  <c r="Z42" i="1"/>
  <c r="V42" i="1"/>
  <c r="R42" i="1"/>
  <c r="N42" i="1"/>
  <c r="J42" i="1"/>
  <c r="F42" i="1"/>
  <c r="BU33" i="1"/>
  <c r="BV27" i="1"/>
  <c r="BV22" i="1"/>
  <c r="BV21" i="1"/>
  <c r="Z31" i="1"/>
  <c r="Y28" i="1"/>
  <c r="X28" i="1"/>
  <c r="Z27" i="1"/>
  <c r="Z26" i="1"/>
  <c r="Y23" i="1"/>
  <c r="X23" i="1"/>
  <c r="Z22" i="1"/>
  <c r="Z21" i="1"/>
  <c r="Y18" i="1"/>
  <c r="X18" i="1"/>
  <c r="Z17" i="1"/>
  <c r="Z16" i="1"/>
  <c r="Y13" i="1"/>
  <c r="X13" i="1"/>
  <c r="Z13" i="1"/>
  <c r="Z12" i="1"/>
  <c r="Z11" i="1"/>
  <c r="U28" i="1"/>
  <c r="T28" i="1"/>
  <c r="V27" i="1"/>
  <c r="V26" i="1"/>
  <c r="U23" i="1"/>
  <c r="T23" i="1"/>
  <c r="V22" i="1"/>
  <c r="V21" i="1"/>
  <c r="U18" i="1"/>
  <c r="T18" i="1"/>
  <c r="V17" i="1"/>
  <c r="V16" i="1"/>
  <c r="U13" i="1"/>
  <c r="T13" i="1"/>
  <c r="V12" i="1"/>
  <c r="V11" i="1"/>
  <c r="Q28" i="1"/>
  <c r="P28" i="1"/>
  <c r="R27" i="1"/>
  <c r="R26" i="1"/>
  <c r="Q23" i="1"/>
  <c r="P23" i="1"/>
  <c r="R22" i="1"/>
  <c r="R21" i="1"/>
  <c r="Q18" i="1"/>
  <c r="P18" i="1"/>
  <c r="R17" i="1"/>
  <c r="R16" i="1"/>
  <c r="Q13" i="1"/>
  <c r="P13" i="1"/>
  <c r="R12" i="1"/>
  <c r="R11" i="1"/>
  <c r="M28" i="1"/>
  <c r="L28" i="1"/>
  <c r="N27" i="1"/>
  <c r="N26" i="1"/>
  <c r="M23" i="1"/>
  <c r="L23" i="1"/>
  <c r="N23" i="1" s="1"/>
  <c r="N22" i="1"/>
  <c r="N21" i="1"/>
  <c r="M18" i="1"/>
  <c r="L18" i="1"/>
  <c r="N17" i="1"/>
  <c r="N16" i="1"/>
  <c r="M13" i="1"/>
  <c r="L13" i="1"/>
  <c r="N12" i="1"/>
  <c r="N11" i="1"/>
  <c r="I28" i="1"/>
  <c r="H28" i="1"/>
  <c r="J27" i="1"/>
  <c r="I23" i="1"/>
  <c r="H23" i="1"/>
  <c r="J23" i="1" s="1"/>
  <c r="J22" i="1"/>
  <c r="J21" i="1"/>
  <c r="I18" i="1"/>
  <c r="H18" i="1"/>
  <c r="J17" i="1"/>
  <c r="J16" i="1"/>
  <c r="I13" i="1"/>
  <c r="H13" i="1"/>
  <c r="J12" i="1"/>
  <c r="J11" i="1"/>
  <c r="E28" i="1"/>
  <c r="D28" i="1"/>
  <c r="F27" i="1"/>
  <c r="E23" i="1"/>
  <c r="D23" i="1"/>
  <c r="F22" i="1"/>
  <c r="F21" i="1"/>
  <c r="E18" i="1"/>
  <c r="D18" i="1"/>
  <c r="F17" i="1"/>
  <c r="F16" i="1"/>
  <c r="D13" i="1"/>
  <c r="E13" i="1"/>
  <c r="F12" i="1"/>
  <c r="F11" i="1"/>
  <c r="AP63" i="1"/>
  <c r="BJ63" i="1"/>
  <c r="BM33" i="1"/>
  <c r="N54" i="1"/>
  <c r="J32" i="1"/>
  <c r="BA64" i="1"/>
  <c r="BJ32" i="1"/>
  <c r="BN31" i="1"/>
  <c r="BZ49" i="1"/>
  <c r="BZ62" i="1"/>
  <c r="BY64" i="1"/>
  <c r="BV54" i="1" l="1"/>
  <c r="AP54" i="1"/>
  <c r="AL49" i="1"/>
  <c r="BH33" i="1"/>
  <c r="BB54" i="1"/>
  <c r="BI33" i="1"/>
  <c r="BJ33" i="1" s="1"/>
  <c r="AD54" i="1"/>
  <c r="P33" i="1"/>
  <c r="AH49" i="1"/>
  <c r="AF64" i="1"/>
  <c r="BF13" i="1"/>
  <c r="BF59" i="1"/>
  <c r="BJ23" i="1"/>
  <c r="BZ64" i="1"/>
  <c r="AL13" i="1"/>
  <c r="AP44" i="1"/>
  <c r="V32" i="1"/>
  <c r="N18" i="1"/>
  <c r="J59" i="1"/>
  <c r="Z59" i="1"/>
  <c r="Z32" i="1"/>
  <c r="AD49" i="1"/>
  <c r="AZ64" i="1"/>
  <c r="AX32" i="1"/>
  <c r="J49" i="1"/>
  <c r="AL23" i="1"/>
  <c r="F23" i="1"/>
  <c r="R23" i="1"/>
  <c r="J31" i="1"/>
  <c r="R28" i="1"/>
  <c r="V28" i="1"/>
  <c r="J44" i="1"/>
  <c r="E33" i="1"/>
  <c r="F62" i="1"/>
  <c r="J63" i="1"/>
  <c r="AD63" i="1"/>
  <c r="F13" i="1"/>
  <c r="F18" i="1"/>
  <c r="F28" i="1"/>
  <c r="F59" i="1"/>
  <c r="R63" i="1"/>
  <c r="AP13" i="1"/>
  <c r="AT28" i="1"/>
  <c r="AT54" i="1"/>
  <c r="BV32" i="1"/>
  <c r="BB33" i="1"/>
  <c r="BF54" i="1"/>
  <c r="BD64" i="1"/>
  <c r="F31" i="1"/>
  <c r="Z18" i="1"/>
  <c r="N49" i="1"/>
  <c r="Q33" i="1"/>
  <c r="H64" i="1"/>
  <c r="P64" i="1"/>
  <c r="R64" i="1" s="1"/>
  <c r="D64" i="1"/>
  <c r="BT64" i="1"/>
  <c r="AD32" i="1"/>
  <c r="AH31" i="1"/>
  <c r="AL63" i="1"/>
  <c r="AT18" i="1"/>
  <c r="AT31" i="1"/>
  <c r="AT44" i="1"/>
  <c r="BZ63" i="1"/>
  <c r="BM64" i="1"/>
  <c r="BN64" i="1" s="1"/>
  <c r="AL62" i="1"/>
  <c r="BJ28" i="1"/>
  <c r="AW33" i="1"/>
  <c r="J28" i="1"/>
  <c r="F49" i="1"/>
  <c r="R54" i="1"/>
  <c r="Z54" i="1"/>
  <c r="F32" i="1"/>
  <c r="N32" i="1"/>
  <c r="T33" i="1"/>
  <c r="D33" i="1"/>
  <c r="J62" i="1"/>
  <c r="E64" i="1"/>
  <c r="M64" i="1"/>
  <c r="V63" i="1"/>
  <c r="BV63" i="1"/>
  <c r="AD13" i="1"/>
  <c r="AD18" i="1"/>
  <c r="AD28" i="1"/>
  <c r="AN33" i="1"/>
  <c r="AP33" i="1" s="1"/>
  <c r="AT13" i="1"/>
  <c r="AX59" i="1"/>
  <c r="BB64" i="1"/>
  <c r="Z23" i="1"/>
  <c r="Z28" i="1"/>
  <c r="V49" i="1"/>
  <c r="F54" i="1"/>
  <c r="V54" i="1"/>
  <c r="R32" i="1"/>
  <c r="L64" i="1"/>
  <c r="T64" i="1"/>
  <c r="V64" i="1" s="1"/>
  <c r="AL32" i="1"/>
  <c r="AK64" i="1"/>
  <c r="AP62" i="1"/>
  <c r="AT23" i="1"/>
  <c r="BT33" i="1"/>
  <c r="BV33" i="1" s="1"/>
  <c r="AX18" i="1"/>
  <c r="AX49" i="1"/>
  <c r="AX54" i="1"/>
  <c r="AX63" i="1"/>
  <c r="BB49" i="1"/>
  <c r="BB59" i="1"/>
  <c r="BB63" i="1"/>
  <c r="BI64" i="1"/>
  <c r="BJ64" i="1" s="1"/>
  <c r="BL33" i="1"/>
  <c r="BN33" i="1" s="1"/>
  <c r="BZ32" i="1"/>
  <c r="BZ54" i="1"/>
  <c r="N28" i="1"/>
  <c r="R18" i="1"/>
  <c r="V23" i="1"/>
  <c r="R49" i="1"/>
  <c r="Z49" i="1"/>
  <c r="Z63" i="1"/>
  <c r="AB33" i="1"/>
  <c r="BV49" i="1"/>
  <c r="AH18" i="1"/>
  <c r="AH23" i="1"/>
  <c r="AT49" i="1"/>
  <c r="AR64" i="1"/>
  <c r="AT64" i="1" s="1"/>
  <c r="BR49" i="1"/>
  <c r="BZ18" i="1"/>
  <c r="AH64" i="1"/>
  <c r="J13" i="1"/>
  <c r="J18" i="1"/>
  <c r="F44" i="1"/>
  <c r="N44" i="1"/>
  <c r="AJ64" i="1"/>
  <c r="AL64" i="1" s="1"/>
  <c r="R62" i="1"/>
  <c r="R31" i="1"/>
  <c r="N62" i="1"/>
  <c r="AH54" i="1"/>
  <c r="AH62" i="1"/>
  <c r="AJ33" i="1"/>
  <c r="AV33" i="1"/>
  <c r="AX33" i="1" s="1"/>
  <c r="BE64" i="1"/>
  <c r="BJ49" i="1"/>
  <c r="BZ28" i="1"/>
  <c r="AC64" i="1"/>
  <c r="N63" i="1"/>
  <c r="BJ62" i="1"/>
  <c r="N31" i="1"/>
  <c r="M33" i="1"/>
  <c r="N33" i="1" s="1"/>
  <c r="V31" i="1"/>
  <c r="BU64" i="1"/>
  <c r="I64" i="1"/>
  <c r="J64" i="1" s="1"/>
  <c r="AD31" i="1"/>
  <c r="AB64" i="1"/>
  <c r="AP28" i="1"/>
  <c r="AX62" i="1"/>
  <c r="BB13" i="1"/>
  <c r="BB18" i="1"/>
  <c r="BB23" i="1"/>
  <c r="BB28" i="1"/>
  <c r="BB32" i="1"/>
  <c r="BF23" i="1"/>
  <c r="BF32" i="1"/>
  <c r="BF62" i="1"/>
  <c r="BR44" i="1"/>
  <c r="BZ44" i="1"/>
  <c r="V44" i="1"/>
  <c r="H33" i="1"/>
  <c r="U33" i="1"/>
  <c r="F33" i="1"/>
  <c r="F63" i="1"/>
  <c r="AD23" i="1"/>
  <c r="AP31" i="1"/>
  <c r="AS33" i="1"/>
  <c r="AT33" i="1" s="1"/>
  <c r="BV31" i="1"/>
  <c r="AX23" i="1"/>
  <c r="AX31" i="1"/>
  <c r="AX44" i="1"/>
  <c r="BR31" i="1"/>
  <c r="BQ33" i="1"/>
  <c r="BR33" i="1" s="1"/>
  <c r="BJ44" i="1"/>
  <c r="BJ54" i="1"/>
  <c r="BR28" i="1"/>
  <c r="BQ64" i="1"/>
  <c r="BR64" i="1" s="1"/>
  <c r="BV13" i="1"/>
  <c r="BX33" i="1"/>
  <c r="BZ31" i="1"/>
  <c r="N13" i="1"/>
  <c r="R13" i="1"/>
  <c r="V13" i="1"/>
  <c r="V18" i="1"/>
  <c r="Z44" i="1"/>
  <c r="J54" i="1"/>
  <c r="N59" i="1"/>
  <c r="V62" i="1"/>
  <c r="X64" i="1"/>
  <c r="Z64" i="1" s="1"/>
  <c r="AC33" i="1"/>
  <c r="AD33" i="1" s="1"/>
  <c r="AD62" i="1"/>
  <c r="AH13" i="1"/>
  <c r="AH44" i="1"/>
  <c r="AL28" i="1"/>
  <c r="AK33" i="1"/>
  <c r="AL44" i="1"/>
  <c r="AP18" i="1"/>
  <c r="AT62" i="1"/>
  <c r="AX28" i="1"/>
  <c r="AW64" i="1"/>
  <c r="AX64" i="1" s="1"/>
  <c r="BB31" i="1"/>
  <c r="BB44" i="1"/>
  <c r="BF31" i="1"/>
  <c r="BF44" i="1"/>
  <c r="BF49" i="1"/>
  <c r="BJ13" i="1"/>
  <c r="BJ31" i="1"/>
  <c r="BN13" i="1"/>
  <c r="BN18" i="1"/>
  <c r="BN28" i="1"/>
  <c r="BN32" i="1"/>
  <c r="BR18" i="1"/>
  <c r="BR23" i="1"/>
  <c r="BR32" i="1"/>
  <c r="BY33" i="1"/>
  <c r="BZ33" i="1" s="1"/>
  <c r="J33" i="1"/>
  <c r="AG33" i="1"/>
  <c r="AH33" i="1" s="1"/>
  <c r="AO64" i="1"/>
  <c r="AP64" i="1" s="1"/>
  <c r="BD33" i="1"/>
  <c r="BF33" i="1" s="1"/>
  <c r="AL31" i="1"/>
  <c r="F64" i="1" l="1"/>
  <c r="R33" i="1"/>
  <c r="BF64" i="1"/>
  <c r="BV64" i="1"/>
  <c r="V33" i="1"/>
  <c r="AL33" i="1"/>
  <c r="N64" i="1"/>
  <c r="AD64" i="1"/>
</calcChain>
</file>

<file path=xl/sharedStrings.xml><?xml version="1.0" encoding="utf-8"?>
<sst xmlns="http://schemas.openxmlformats.org/spreadsheetml/2006/main" count="247" uniqueCount="56">
  <si>
    <t>Professor</t>
  </si>
  <si>
    <t>#</t>
  </si>
  <si>
    <t>Outlay</t>
  </si>
  <si>
    <t>Average</t>
  </si>
  <si>
    <t>Female</t>
  </si>
  <si>
    <t>Male</t>
  </si>
  <si>
    <t>TOTAL</t>
  </si>
  <si>
    <t>Associate Professor</t>
  </si>
  <si>
    <t>Assistant Professor</t>
  </si>
  <si>
    <t>Instructor</t>
  </si>
  <si>
    <t>UNIVERSITY OF MISSOURI-ST. LOUIS</t>
  </si>
  <si>
    <t>AVERAGE SALARY OF FULL-TIME INSTRUCTIONAL FACULTY</t>
  </si>
  <si>
    <t>ON NINE-MONTH CONTRACTS BY RANK AND GENDER</t>
  </si>
  <si>
    <t>ON TWELVE-MONTH CONTRACTS BY RANK AND GENDER</t>
  </si>
  <si>
    <t>FY1993</t>
  </si>
  <si>
    <t>FY1994</t>
  </si>
  <si>
    <t>FY1995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</si>
  <si>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</si>
  <si>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</si>
  <si>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</si>
  <si>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</si>
  <si>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</si>
  <si>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</si>
  <si>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</si>
  <si>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</si>
  <si>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TABLE 2-1. AVERAGE SALARY OF FULL-TIME INSTRUCTIONAL FACULTY</t>
  </si>
  <si>
    <t>Fall 2006</t>
  </si>
  <si>
    <t>Fall 2005</t>
  </si>
  <si>
    <t>Fall 2004</t>
  </si>
  <si>
    <t>Fall 2003</t>
  </si>
  <si>
    <t>Fall 2002</t>
  </si>
  <si>
    <t>Fall 2001</t>
  </si>
  <si>
    <t>Fall 2000</t>
  </si>
  <si>
    <t>Fall 1999</t>
  </si>
  <si>
    <t>Fall 1998</t>
  </si>
  <si>
    <t>Fall 1997</t>
  </si>
  <si>
    <t>Fall 1996</t>
  </si>
  <si>
    <t>Fall 1995</t>
  </si>
  <si>
    <t>Fall 1994</t>
  </si>
  <si>
    <t>Fall 1993</t>
  </si>
  <si>
    <t>Fall 2007</t>
  </si>
  <si>
    <t>Fall 2008</t>
  </si>
  <si>
    <t>Fall 2009</t>
  </si>
  <si>
    <t>Fall 2010</t>
  </si>
  <si>
    <t>Fall 2011</t>
  </si>
  <si>
    <t>Fall 2012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</si>
  <si>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</si>
  <si>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</si>
  <si>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</si>
  <si>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</si>
  <si>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</si>
  <si>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</si>
  <si>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</si>
  <si>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</si>
  <si>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Source:  IPEDS-SA (FY1993-FY2004), IPEDS-HR (10/31/2011), Institutional Research (Fall 2023)</t>
  </si>
  <si>
    <t xml:space="preserve"> $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</si>
</sst>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0"/>
      <name val="MS Sans Serif"/>
    </font>
    <font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/>
    <xf numFmtId="37" fontId="2" fillId="0" borderId="0" xfId="1" applyNumberFormat="1" applyFont="1"/>
    <xf numFmtId="0" fontId="3" fillId="0" borderId="0" xfId="1" applyFont="1" applyAlignment="1">
      <alignment horizontal="center"/>
    </xf>
    <xf numFmtId="0" fontId="2" fillId="0" borderId="1" xfId="1" applyFont="1" applyBorder="1"/>
    <xf numFmtId="37" fontId="2" fillId="0" borderId="1" xfId="1" applyNumberFormat="1" applyFont="1" applyBorder="1"/>
    <xf numFmtId="0" fontId="2" fillId="0" borderId="2" xfId="1" applyFont="1" applyBorder="1"/>
    <xf numFmtId="37" fontId="2" fillId="0" borderId="2" xfId="1" applyNumberFormat="1" applyFont="1" applyBorder="1"/>
    <xf numFmtId="0" fontId="3" fillId="0" borderId="0" xfId="1" applyFont="1"/>
    <xf numFmtId="0" fontId="2" fillId="0" borderId="1" xfId="1" applyFont="1" applyBorder="1" applyAlignment="1">
      <alignment horizontal="right"/>
    </xf>
    <xf numFmtId="37" fontId="2" fillId="0" borderId="1" xfId="1" applyNumberFormat="1" applyFont="1" applyBorder="1" applyAlignment="1">
      <alignment horizontal="right"/>
    </xf>
    <xf numFmtId="0" fontId="2" fillId="0" borderId="0" xfId="1" applyFont="1" applyAlignment="1">
      <alignment horizontal="right"/>
    </xf>
    <xf numFmtId="0" fontId="2" fillId="0" borderId="3" xfId="1" applyFont="1" applyBorder="1"/>
    <xf numFmtId="0" fontId="2" fillId="0" borderId="4" xfId="1" applyFont="1" applyBorder="1"/>
    <xf numFmtId="37" fontId="2" fillId="0" borderId="4" xfId="1" applyNumberFormat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3" fillId="0" borderId="6" xfId="1" applyFont="1" applyBorder="1"/>
    <xf numFmtId="5" fontId="2" fillId="0" borderId="0" xfId="1" applyNumberFormat="1" applyFont="1"/>
    <xf numFmtId="0" fontId="2" fillId="0" borderId="0" xfId="0" applyFont="1"/>
    <xf numFmtId="0" fontId="2" fillId="0" borderId="8" xfId="1" applyFont="1" applyBorder="1"/>
    <xf numFmtId="0" fontId="2" fillId="0" borderId="9" xfId="1" applyFont="1" applyBorder="1"/>
    <xf numFmtId="0" fontId="4" fillId="0" borderId="0" xfId="1" applyFont="1"/>
    <xf numFmtId="0" fontId="3" fillId="0" borderId="1" xfId="1" applyFont="1" applyBorder="1"/>
    <xf numFmtId="0" fontId="3" fillId="0" borderId="1" xfId="1" applyFont="1" applyBorder="1" applyAlignment="1">
      <alignment horizontal="right"/>
    </xf>
    <xf numFmtId="37" fontId="3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/>
    <xf numFmtId="0" fontId="5" fillId="0" borderId="2" xfId="1" applyFont="1" applyBorder="1"/>
    <xf numFmtId="0" fontId="2" fillId="0" borderId="10" xfId="1" applyFont="1" applyBorder="1"/>
    <xf numFmtId="0" fontId="5" fillId="0" borderId="10" xfId="1" applyFont="1" applyBorder="1"/>
    <xf numFmtId="5" fontId="2" fillId="0" borderId="0" xfId="1" applyNumberFormat="1" applyFont="1" applyAlignment="1">
      <alignment horizontal="right"/>
    </xf>
    <xf numFmtId="0" fontId="3" fillId="0" borderId="7" xfId="1" applyFont="1" applyBorder="1"/>
    <xf numFmtId="0" fontId="3" fillId="0" borderId="7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2" fillId="0" borderId="4" xfId="2" applyNumberFormat="1" applyFont="1" applyBorder="1"/>
    <xf numFmtId="164" fontId="2" fillId="0" borderId="0" xfId="2" applyNumberFormat="1" applyFont="1" applyBorder="1"/>
    <xf numFmtId="164" fontId="3" fillId="0" borderId="0" xfId="2" applyNumberFormat="1" applyFont="1" applyBorder="1" applyAlignment="1"/>
    <xf numFmtId="164" fontId="2" fillId="0" borderId="2" xfId="2" applyNumberFormat="1" applyFont="1" applyBorder="1"/>
    <xf numFmtId="164" fontId="3" fillId="0" borderId="1" xfId="2" applyNumberFormat="1" applyFont="1" applyBorder="1" applyAlignment="1">
      <alignment horizontal="right"/>
    </xf>
    <xf numFmtId="164" fontId="2" fillId="0" borderId="1" xfId="2" applyNumberFormat="1" applyFont="1" applyBorder="1"/>
    <xf numFmtId="164" fontId="2" fillId="0" borderId="1" xfId="2" applyNumberFormat="1" applyFont="1" applyBorder="1" applyAlignment="1">
      <alignment horizontal="right"/>
    </xf>
    <xf numFmtId="164" fontId="2" fillId="0" borderId="0" xfId="2" applyNumberFormat="1" applyFont="1"/>
    <xf numFmtId="0" fontId="3" fillId="0" borderId="9" xfId="1" applyFont="1" applyBorder="1"/>
    <xf numFmtId="164" fontId="2" fillId="0" borderId="0" xfId="2" applyNumberFormat="1" applyFont="1" applyBorder="1" applyAlignment="1">
      <alignment horizontal="right"/>
    </xf>
    <xf numFmtId="164" fontId="3" fillId="0" borderId="0" xfId="2" applyNumberFormat="1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6" fontId="2" fillId="0" borderId="0" xfId="0" applyNumberFormat="1" applyFont="1"/>
    <xf numFmtId="0" fontId="2" fillId="0" borderId="0" xfId="0" applyFont="1"/>
    <xf numFmtId="164" fontId="2" fillId="0" borderId="0" xfId="0" applyNumberFormat="1" applyFont="1"/>
  </cellXfs>
  <cellStyles count="3">
    <cellStyle name="Currency" xfId="2" builtinId="4"/>
    <cellStyle name="Normal" xfId="0" builtinId="0"/>
    <cellStyle name="Normal_Book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47625</xdr:rowOff>
    </xdr:from>
    <xdr:to>
      <xdr:col>1</xdr:col>
      <xdr:colOff>952500</xdr:colOff>
      <xdr:row>3</xdr:row>
      <xdr:rowOff>133350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904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S67"/>
  <sheetViews>
    <sheetView showGridLines="0" tabSelected="1" topLeftCell="A61" zoomScaleNormal="100" workbookViewId="0">
      <selection activeCell="CW72" sqref="CW72"/>
    </sheetView>
  </sheetViews>
  <sheetFormatPr defaultColWidth="10.26953125" defaultRowHeight="11.5" x14ac:dyDescent="0.25"/>
  <cols>
    <col min="1" max="1" width="2" style="1" customWidth="1"/>
    <col min="2" max="2" width="15.7265625" style="1" customWidth="1"/>
    <col min="3" max="3" width="0.81640625" style="1" customWidth="1"/>
    <col min="4" max="4" width="3.54296875" style="1" hidden="1" customWidth="1"/>
    <col min="5" max="5" width="9.26953125" style="2" hidden="1" customWidth="1"/>
    <col min="6" max="6" width="8" style="1" hidden="1" customWidth="1"/>
    <col min="7" max="7" width="0.81640625" style="1" hidden="1" customWidth="1"/>
    <col min="8" max="8" width="4" style="1" hidden="1" customWidth="1"/>
    <col min="9" max="9" width="12" style="2" hidden="1" customWidth="1"/>
    <col min="10" max="10" width="8" style="1" hidden="1" customWidth="1"/>
    <col min="11" max="11" width="0.81640625" style="1" hidden="1" customWidth="1"/>
    <col min="12" max="12" width="4" style="1" hidden="1" customWidth="1"/>
    <col min="13" max="13" width="12" style="2" hidden="1" customWidth="1"/>
    <col min="14" max="14" width="8" style="1" hidden="1" customWidth="1"/>
    <col min="15" max="15" width="0.81640625" style="1" hidden="1" customWidth="1"/>
    <col min="16" max="16" width="4" style="1" hidden="1" customWidth="1"/>
    <col min="17" max="17" width="9.26953125" style="2" hidden="1" customWidth="1"/>
    <col min="18" max="18" width="7.81640625" style="1" hidden="1" customWidth="1"/>
    <col min="19" max="19" width="0.81640625" style="1" hidden="1" customWidth="1"/>
    <col min="20" max="20" width="4" style="1" hidden="1" customWidth="1"/>
    <col min="21" max="21" width="9.26953125" style="2" hidden="1" customWidth="1"/>
    <col min="22" max="22" width="7.81640625" style="1" hidden="1" customWidth="1"/>
    <col min="23" max="23" width="0.81640625" style="1" hidden="1" customWidth="1"/>
    <col min="24" max="24" width="4" style="1" hidden="1" customWidth="1"/>
    <col min="25" max="25" width="9.26953125" style="2" hidden="1" customWidth="1"/>
    <col min="26" max="26" width="7.7265625" style="1" hidden="1" customWidth="1"/>
    <col min="27" max="27" width="0.81640625" style="1" hidden="1" customWidth="1"/>
    <col min="28" max="28" width="4" style="1" hidden="1" customWidth="1"/>
    <col min="29" max="29" width="9.26953125" style="1" hidden="1" customWidth="1"/>
    <col min="30" max="30" width="8" style="1" hidden="1" customWidth="1"/>
    <col min="31" max="31" width="0.81640625" style="1" customWidth="1"/>
    <col min="32" max="32" width="4" style="1" hidden="1" customWidth="1"/>
    <col min="33" max="33" width="9.26953125" style="1" hidden="1" customWidth="1"/>
    <col min="34" max="34" width="8" style="1" hidden="1" customWidth="1"/>
    <col min="35" max="35" width="0.81640625" style="1" hidden="1" customWidth="1"/>
    <col min="36" max="36" width="4" style="1" hidden="1" customWidth="1"/>
    <col min="37" max="37" width="9.26953125" style="1" hidden="1" customWidth="1"/>
    <col min="38" max="38" width="8" style="1" hidden="1" customWidth="1"/>
    <col min="39" max="39" width="0.81640625" style="1" customWidth="1"/>
    <col min="40" max="40" width="4" style="1" hidden="1" customWidth="1"/>
    <col min="41" max="41" width="9.26953125" style="2" hidden="1" customWidth="1"/>
    <col min="42" max="42" width="8" style="1" hidden="1" customWidth="1"/>
    <col min="43" max="43" width="0.81640625" style="1" hidden="1" customWidth="1"/>
    <col min="44" max="44" width="4" style="1" hidden="1" customWidth="1"/>
    <col min="45" max="45" width="9.26953125" style="1" hidden="1" customWidth="1"/>
    <col min="46" max="46" width="8" style="1" hidden="1" customWidth="1"/>
    <col min="47" max="47" width="0.81640625" style="1" hidden="1" customWidth="1"/>
    <col min="48" max="48" width="4" style="1" hidden="1" customWidth="1"/>
    <col min="49" max="49" width="9.26953125" style="2" hidden="1" customWidth="1"/>
    <col min="50" max="50" width="8" style="1" hidden="1" customWidth="1"/>
    <col min="51" max="51" width="0.81640625" style="1" hidden="1" customWidth="1"/>
    <col min="52" max="52" width="4" style="1" hidden="1" customWidth="1"/>
    <col min="53" max="53" width="9.26953125" style="2" hidden="1" customWidth="1"/>
    <col min="54" max="54" width="8" style="1" hidden="1" customWidth="1"/>
    <col min="55" max="55" width="0.81640625" style="1" hidden="1" customWidth="1"/>
    <col min="56" max="56" width="4" style="1" hidden="1" customWidth="1"/>
    <col min="57" max="57" width="9.26953125" style="2" hidden="1" customWidth="1"/>
    <col min="58" max="58" width="8" style="1" hidden="1" customWidth="1"/>
    <col min="59" max="59" width="0.81640625" style="1" hidden="1" customWidth="1"/>
    <col min="60" max="60" width="4" style="1" hidden="1" customWidth="1"/>
    <col min="61" max="61" width="9.26953125" style="2" hidden="1" customWidth="1"/>
    <col min="62" max="62" width="8" style="1" hidden="1" customWidth="1"/>
    <col min="63" max="63" width="0.81640625" style="1" hidden="1" customWidth="1"/>
    <col min="64" max="64" width="4" style="1" hidden="1" customWidth="1"/>
    <col min="65" max="65" width="9.26953125" style="2" hidden="1" customWidth="1"/>
    <col min="66" max="66" width="8" style="1" hidden="1" customWidth="1"/>
    <col min="67" max="67" width="0.81640625" style="1" hidden="1" customWidth="1"/>
    <col min="68" max="68" width="4" style="1" hidden="1" customWidth="1"/>
    <col min="69" max="69" width="9.26953125" style="1" hidden="1" customWidth="1"/>
    <col min="70" max="70" width="8" style="1" hidden="1" customWidth="1"/>
    <col min="71" max="71" width="0.81640625" style="1" hidden="1" customWidth="1"/>
    <col min="72" max="72" width="4" style="1" hidden="1" customWidth="1"/>
    <col min="73" max="73" width="9.26953125" style="2" hidden="1" customWidth="1"/>
    <col min="74" max="74" width="8" style="1" hidden="1" customWidth="1"/>
    <col min="75" max="75" width="0.81640625" style="1" hidden="1" customWidth="1"/>
    <col min="76" max="76" width="4" style="1" hidden="1" customWidth="1"/>
    <col min="77" max="77" width="9.26953125" style="2" hidden="1" customWidth="1"/>
    <col min="78" max="78" width="8" style="1" hidden="1" customWidth="1"/>
    <col min="79" max="79" width="0.81640625" style="1" hidden="1" customWidth="1"/>
    <col min="80" max="80" width="4" style="1" hidden="1" customWidth="1"/>
    <col min="81" max="81" width="8.54296875" style="43" hidden="1" customWidth="1"/>
    <col min="82" max="82" width="0.81640625" style="43" hidden="1" customWidth="1"/>
    <col min="83" max="83" width="3.54296875" style="43" bestFit="1" customWidth="1"/>
    <col min="84" max="84" width="8.54296875" style="43" customWidth="1"/>
    <col min="85" max="85" width="0.81640625" style="43" customWidth="1"/>
    <col min="86" max="86" width="3.54296875" style="43" bestFit="1" customWidth="1"/>
    <col min="87" max="87" width="8.54296875" style="43" customWidth="1"/>
    <col min="88" max="88" width="0.81640625" style="43" customWidth="1"/>
    <col min="89" max="89" width="3.54296875" style="43" bestFit="1" customWidth="1"/>
    <col min="90" max="90" width="8.54296875" style="43" customWidth="1"/>
    <col min="91" max="91" width="0.81640625" style="43" customWidth="1"/>
    <col min="92" max="92" width="3.54296875" style="43" customWidth="1"/>
    <col min="93" max="93" width="8.54296875" style="43" customWidth="1"/>
    <col min="94" max="94" width="0.81640625" style="43" customWidth="1"/>
    <col min="95" max="95" width="3.54296875" style="43" customWidth="1"/>
    <col min="96" max="96" width="8.453125" style="43" customWidth="1"/>
    <col min="97" max="97" width="3.81640625" style="43" customWidth="1"/>
    <col min="98" max="98" width="8.54296875" style="43" customWidth="1"/>
    <col min="99" max="99" width="1.81640625" style="43" customWidth="1"/>
    <col min="100" max="100" width="3.7265625" style="43" customWidth="1"/>
    <col min="101" max="101" width="8.54296875" style="43" customWidth="1"/>
    <col min="102" max="102" width="1.26953125" style="43" customWidth="1"/>
    <col min="103" max="103" width="0.81640625" style="43" customWidth="1"/>
    <col min="104" max="104" width="3.54296875" style="43" bestFit="1" customWidth="1"/>
    <col min="105" max="105" width="8.54296875" style="43" customWidth="1"/>
    <col min="106" max="106" width="2.1796875" style="1" customWidth="1"/>
    <col min="107" max="16384" width="10.26953125" style="1"/>
  </cols>
  <sheetData>
    <row r="1" spans="1:123" x14ac:dyDescent="0.25">
      <c r="A1" s="12"/>
      <c r="B1" s="30"/>
      <c r="C1" s="30"/>
      <c r="D1" s="13"/>
      <c r="E1" s="14"/>
      <c r="F1" s="13"/>
      <c r="G1" s="13"/>
      <c r="H1" s="13"/>
      <c r="I1" s="14"/>
      <c r="J1" s="13"/>
      <c r="K1" s="13"/>
      <c r="L1" s="13"/>
      <c r="M1" s="14"/>
      <c r="N1" s="13"/>
      <c r="O1" s="13"/>
      <c r="P1" s="13"/>
      <c r="Q1" s="14"/>
      <c r="R1" s="13"/>
      <c r="S1" s="13"/>
      <c r="T1" s="13"/>
      <c r="U1" s="14"/>
      <c r="V1" s="13"/>
      <c r="W1" s="13"/>
      <c r="X1" s="13"/>
      <c r="Y1" s="14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4"/>
      <c r="AP1" s="13"/>
      <c r="AQ1" s="13"/>
      <c r="AR1" s="13"/>
      <c r="AS1" s="13"/>
      <c r="AT1" s="13"/>
      <c r="AU1" s="13"/>
      <c r="AV1" s="13"/>
      <c r="AW1" s="14"/>
      <c r="AX1" s="13"/>
      <c r="AY1" s="13"/>
      <c r="AZ1" s="13"/>
      <c r="BA1" s="14"/>
      <c r="BB1" s="13"/>
      <c r="BC1" s="13"/>
      <c r="BD1" s="13"/>
      <c r="BE1" s="14"/>
      <c r="BF1" s="13"/>
      <c r="BG1" s="13"/>
      <c r="BH1" s="13"/>
      <c r="BI1" s="14"/>
      <c r="BJ1" s="13"/>
      <c r="BK1" s="13"/>
      <c r="BL1" s="13"/>
      <c r="BM1" s="14"/>
      <c r="BN1" s="13"/>
      <c r="BO1" s="13"/>
      <c r="BP1" s="13"/>
      <c r="BQ1" s="13"/>
      <c r="BR1" s="13"/>
      <c r="BS1" s="13"/>
      <c r="BT1" s="13"/>
      <c r="BU1" s="14"/>
      <c r="BV1" s="13"/>
      <c r="BW1" s="13"/>
      <c r="BX1" s="13"/>
      <c r="BY1" s="14"/>
      <c r="BZ1" s="13"/>
      <c r="CA1" s="13"/>
      <c r="CB1" s="13"/>
      <c r="CC1" s="36"/>
      <c r="CD1" s="13"/>
      <c r="CE1" s="13"/>
      <c r="CF1" s="36"/>
      <c r="CG1" s="13"/>
      <c r="CH1" s="13"/>
      <c r="CI1" s="36"/>
      <c r="CJ1" s="36"/>
      <c r="CK1" s="13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13"/>
      <c r="CZ1" s="13"/>
      <c r="DA1" s="36"/>
      <c r="DB1" s="15"/>
    </row>
    <row r="2" spans="1:123" ht="13" x14ac:dyDescent="0.3">
      <c r="A2" s="16"/>
      <c r="C2" s="31" t="s">
        <v>10</v>
      </c>
      <c r="H2" s="30"/>
      <c r="CC2" s="37"/>
      <c r="CD2" s="1"/>
      <c r="CE2" s="1"/>
      <c r="CF2" s="37"/>
      <c r="CG2" s="1"/>
      <c r="CH2" s="1"/>
      <c r="CI2" s="37"/>
      <c r="CJ2" s="37"/>
      <c r="CK2" s="1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1"/>
      <c r="CZ2" s="1"/>
      <c r="DA2" s="37"/>
      <c r="DB2" s="17"/>
    </row>
    <row r="3" spans="1:123" ht="13" x14ac:dyDescent="0.3">
      <c r="A3" s="16"/>
      <c r="C3" s="28" t="s">
        <v>25</v>
      </c>
      <c r="BZ3" s="8"/>
      <c r="CC3" s="38"/>
      <c r="CD3" s="1"/>
      <c r="CE3" s="1"/>
      <c r="CF3" s="38"/>
      <c r="CG3" s="1"/>
      <c r="CH3" s="1"/>
      <c r="CI3" s="38"/>
      <c r="CJ3" s="38"/>
      <c r="CK3" s="1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1"/>
      <c r="CZ3" s="1"/>
      <c r="DA3" s="38"/>
      <c r="DB3" s="33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</row>
    <row r="4" spans="1:123" ht="13.5" thickBot="1" x14ac:dyDescent="0.35">
      <c r="A4" s="16"/>
      <c r="C4" s="29" t="s">
        <v>12</v>
      </c>
      <c r="D4" s="6"/>
      <c r="E4" s="7"/>
      <c r="F4" s="6"/>
      <c r="G4" s="6"/>
      <c r="H4" s="6"/>
      <c r="I4" s="7"/>
      <c r="J4" s="6"/>
      <c r="K4" s="6"/>
      <c r="L4" s="6"/>
      <c r="M4" s="7"/>
      <c r="N4" s="6"/>
      <c r="O4" s="6"/>
      <c r="P4" s="6"/>
      <c r="Q4" s="7"/>
      <c r="R4" s="6"/>
      <c r="S4" s="6"/>
      <c r="T4" s="6"/>
      <c r="U4" s="7"/>
      <c r="V4" s="6"/>
      <c r="W4" s="6"/>
      <c r="X4" s="6"/>
      <c r="Y4" s="7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7"/>
      <c r="AP4" s="6"/>
      <c r="AQ4" s="6"/>
      <c r="AR4" s="6"/>
      <c r="AS4" s="6"/>
      <c r="AT4" s="6"/>
      <c r="AU4" s="6"/>
      <c r="AV4" s="6"/>
      <c r="AW4" s="7"/>
      <c r="AX4" s="6"/>
      <c r="AY4" s="6"/>
      <c r="AZ4" s="6"/>
      <c r="BA4" s="7"/>
      <c r="BB4" s="6"/>
      <c r="BC4" s="6"/>
      <c r="BD4" s="6"/>
      <c r="BE4" s="7"/>
      <c r="BF4" s="6"/>
      <c r="BG4" s="6"/>
      <c r="BH4" s="6"/>
      <c r="BI4" s="7"/>
      <c r="BJ4" s="6"/>
      <c r="BK4" s="6"/>
      <c r="BL4" s="6"/>
      <c r="BM4" s="7"/>
      <c r="BN4" s="6"/>
      <c r="BO4" s="6"/>
      <c r="BP4" s="6"/>
      <c r="BQ4" s="6"/>
      <c r="BR4" s="6"/>
      <c r="BS4" s="6"/>
      <c r="BT4" s="6"/>
      <c r="BU4" s="7"/>
      <c r="BV4" s="6"/>
      <c r="BW4" s="6"/>
      <c r="BX4" s="6"/>
      <c r="BY4" s="7"/>
      <c r="BZ4" s="6"/>
      <c r="CA4" s="6"/>
      <c r="CB4" s="6"/>
      <c r="CC4" s="39"/>
      <c r="CD4" s="6"/>
      <c r="CE4" s="6"/>
      <c r="CF4" s="39"/>
      <c r="CG4" s="6"/>
      <c r="CH4" s="6"/>
      <c r="CI4" s="39"/>
      <c r="CJ4" s="39"/>
      <c r="CK4" s="6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6"/>
      <c r="CZ4" s="6"/>
      <c r="DA4" s="39"/>
      <c r="DB4" s="34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</row>
    <row r="5" spans="1:123" ht="13.5" thickTop="1" x14ac:dyDescent="0.3">
      <c r="A5" s="16"/>
      <c r="H5" s="28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4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</row>
    <row r="6" spans="1:123" ht="13" x14ac:dyDescent="0.3">
      <c r="A6" s="16"/>
      <c r="H6" s="28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4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</row>
    <row r="7" spans="1:123" x14ac:dyDescent="0.25">
      <c r="A7" s="16"/>
      <c r="B7" s="8"/>
      <c r="C7" s="8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4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</row>
    <row r="8" spans="1:123" x14ac:dyDescent="0.25">
      <c r="A8" s="16"/>
      <c r="D8" s="47" t="s">
        <v>39</v>
      </c>
      <c r="E8" s="47"/>
      <c r="F8" s="47"/>
      <c r="G8" s="3"/>
      <c r="H8" s="47" t="s">
        <v>38</v>
      </c>
      <c r="I8" s="47"/>
      <c r="J8" s="47"/>
      <c r="K8" s="8"/>
      <c r="L8" s="47" t="s">
        <v>37</v>
      </c>
      <c r="M8" s="47"/>
      <c r="N8" s="47"/>
      <c r="O8" s="8"/>
      <c r="P8" s="47" t="s">
        <v>36</v>
      </c>
      <c r="Q8" s="47"/>
      <c r="R8" s="47"/>
      <c r="S8" s="8"/>
      <c r="T8" s="47" t="s">
        <v>35</v>
      </c>
      <c r="U8" s="47"/>
      <c r="V8" s="47"/>
      <c r="W8" s="8"/>
      <c r="X8" s="47" t="s">
        <v>34</v>
      </c>
      <c r="Y8" s="47"/>
      <c r="Z8" s="47"/>
      <c r="AA8" s="3"/>
      <c r="AB8" s="47" t="s">
        <v>33</v>
      </c>
      <c r="AC8" s="47"/>
      <c r="AD8" s="47"/>
      <c r="AE8" s="3"/>
      <c r="AF8" s="47" t="s">
        <v>32</v>
      </c>
      <c r="AG8" s="47"/>
      <c r="AH8" s="47"/>
      <c r="AI8" s="3"/>
      <c r="AJ8" s="47" t="s">
        <v>31</v>
      </c>
      <c r="AK8" s="47"/>
      <c r="AL8" s="47"/>
      <c r="AM8" s="3"/>
      <c r="AN8" s="47" t="s">
        <v>30</v>
      </c>
      <c r="AO8" s="47"/>
      <c r="AP8" s="47"/>
      <c r="AQ8" s="3"/>
      <c r="AR8" s="47" t="s">
        <v>29</v>
      </c>
      <c r="AS8" s="47"/>
      <c r="AT8" s="47"/>
      <c r="AU8" s="3"/>
      <c r="AV8" s="47" t="s">
        <v>28</v>
      </c>
      <c r="AW8" s="47"/>
      <c r="AX8" s="47"/>
      <c r="AY8" s="3"/>
      <c r="AZ8" s="47" t="s">
        <v>27</v>
      </c>
      <c r="BA8" s="47"/>
      <c r="BB8" s="47"/>
      <c r="BC8" s="3"/>
      <c r="BD8" s="47" t="s">
        <v>26</v>
      </c>
      <c r="BE8" s="47"/>
      <c r="BF8" s="47"/>
      <c r="BG8" s="3"/>
      <c r="BH8" s="47" t="s">
        <v>40</v>
      </c>
      <c r="BI8" s="47"/>
      <c r="BJ8" s="47"/>
      <c r="BK8" s="3"/>
      <c r="BL8" s="47" t="s">
        <v>41</v>
      </c>
      <c r="BM8" s="47"/>
      <c r="BN8" s="47"/>
      <c r="BO8" s="35"/>
      <c r="BP8" s="47" t="s">
        <v>42</v>
      </c>
      <c r="BQ8" s="47"/>
      <c r="BR8" s="47"/>
      <c r="BS8" s="35"/>
      <c r="BT8" s="47" t="s">
        <v>43</v>
      </c>
      <c r="BU8" s="47"/>
      <c r="BV8" s="47"/>
      <c r="BW8" s="3"/>
      <c r="BX8" s="47" t="s">
        <v>44</v>
      </c>
      <c r="BY8" s="47"/>
      <c r="BZ8" s="47"/>
      <c r="CA8" s="3"/>
      <c r="CB8" s="47" t="s">
        <v>45</v>
      </c>
      <c r="CC8" s="47"/>
      <c r="CD8" s="3"/>
      <c r="CE8" s="47" t="s">
        <v>46</v>
      </c>
      <c r="CF8" s="47"/>
      <c r="CG8" s="3"/>
      <c r="CH8" s="47" t="s">
        <v>47</v>
      </c>
      <c r="CI8" s="47"/>
      <c r="CJ8" s="3"/>
      <c r="CK8" s="47" t="s">
        <v>48</v>
      </c>
      <c r="CL8" s="47"/>
      <c r="CM8" s="3"/>
      <c r="CN8" s="47" t="s">
        <v>49</v>
      </c>
      <c r="CO8" s="47"/>
      <c r="CP8" s="3"/>
      <c r="CQ8" s="47" t="s">
        <v>50</v>
      </c>
      <c r="CR8" s="47"/>
      <c r="CS8" s="47" t="s">
        <v>51</v>
      </c>
      <c r="CT8" s="47"/>
      <c r="CU8" s="3"/>
      <c r="CV8" s="47" t="s">
        <v>52</v>
      </c>
      <c r="CW8" s="47"/>
      <c r="CX8" s="3"/>
      <c r="CY8" s="3"/>
      <c r="CZ8" s="47" t="s">
        <v>53</v>
      </c>
      <c r="DA8" s="47"/>
      <c r="DB8" s="17"/>
    </row>
    <row r="9" spans="1:123" s="8" customFormat="1" x14ac:dyDescent="0.25">
      <c r="A9" s="18"/>
      <c r="D9" s="25" t="s">
        <v>1</v>
      </c>
      <c r="E9" s="26" t="s">
        <v>2</v>
      </c>
      <c r="F9" s="25" t="s">
        <v>3</v>
      </c>
      <c r="G9" s="27"/>
      <c r="H9" s="25" t="s">
        <v>1</v>
      </c>
      <c r="I9" s="26" t="s">
        <v>2</v>
      </c>
      <c r="J9" s="25" t="s">
        <v>3</v>
      </c>
      <c r="K9" s="27"/>
      <c r="L9" s="25" t="s">
        <v>1</v>
      </c>
      <c r="M9" s="26" t="s">
        <v>2</v>
      </c>
      <c r="N9" s="25" t="s">
        <v>3</v>
      </c>
      <c r="O9" s="27"/>
      <c r="P9" s="25" t="s">
        <v>1</v>
      </c>
      <c r="Q9" s="26" t="s">
        <v>2</v>
      </c>
      <c r="R9" s="25" t="s">
        <v>3</v>
      </c>
      <c r="S9" s="27"/>
      <c r="T9" s="25" t="s">
        <v>1</v>
      </c>
      <c r="U9" s="26" t="s">
        <v>2</v>
      </c>
      <c r="V9" s="25" t="s">
        <v>3</v>
      </c>
      <c r="W9" s="27"/>
      <c r="X9" s="25" t="s">
        <v>1</v>
      </c>
      <c r="Y9" s="26" t="s">
        <v>2</v>
      </c>
      <c r="Z9" s="25" t="s">
        <v>3</v>
      </c>
      <c r="AA9" s="27"/>
      <c r="AB9" s="25" t="s">
        <v>1</v>
      </c>
      <c r="AC9" s="26" t="s">
        <v>2</v>
      </c>
      <c r="AD9" s="25" t="s">
        <v>3</v>
      </c>
      <c r="AE9" s="27"/>
      <c r="AF9" s="25" t="s">
        <v>1</v>
      </c>
      <c r="AG9" s="26" t="s">
        <v>2</v>
      </c>
      <c r="AH9" s="25" t="s">
        <v>3</v>
      </c>
      <c r="AI9" s="27"/>
      <c r="AJ9" s="25" t="s">
        <v>1</v>
      </c>
      <c r="AK9" s="26" t="s">
        <v>2</v>
      </c>
      <c r="AL9" s="25" t="s">
        <v>3</v>
      </c>
      <c r="AM9" s="27"/>
      <c r="AN9" s="25" t="s">
        <v>1</v>
      </c>
      <c r="AO9" s="26" t="s">
        <v>2</v>
      </c>
      <c r="AP9" s="25" t="s">
        <v>3</v>
      </c>
      <c r="AQ9" s="27"/>
      <c r="AR9" s="25" t="s">
        <v>1</v>
      </c>
      <c r="AS9" s="26" t="s">
        <v>2</v>
      </c>
      <c r="AT9" s="25" t="s">
        <v>3</v>
      </c>
      <c r="AU9" s="27"/>
      <c r="AV9" s="25" t="s">
        <v>1</v>
      </c>
      <c r="AW9" s="26" t="s">
        <v>2</v>
      </c>
      <c r="AX9" s="25" t="s">
        <v>3</v>
      </c>
      <c r="AY9" s="27"/>
      <c r="AZ9" s="25" t="s">
        <v>1</v>
      </c>
      <c r="BA9" s="26" t="s">
        <v>2</v>
      </c>
      <c r="BB9" s="25" t="s">
        <v>3</v>
      </c>
      <c r="BC9" s="27"/>
      <c r="BD9" s="25" t="s">
        <v>1</v>
      </c>
      <c r="BE9" s="26" t="s">
        <v>2</v>
      </c>
      <c r="BF9" s="25" t="s">
        <v>3</v>
      </c>
      <c r="BG9" s="27"/>
      <c r="BH9" s="25" t="s">
        <v>1</v>
      </c>
      <c r="BI9" s="26" t="s">
        <v>2</v>
      </c>
      <c r="BJ9" s="25" t="s">
        <v>3</v>
      </c>
      <c r="BK9" s="27"/>
      <c r="BL9" s="25" t="s">
        <v>1</v>
      </c>
      <c r="BM9" s="26" t="s">
        <v>2</v>
      </c>
      <c r="BN9" s="25" t="s">
        <v>3</v>
      </c>
      <c r="BO9" s="25"/>
      <c r="BP9" s="25" t="s">
        <v>1</v>
      </c>
      <c r="BQ9" s="26" t="s">
        <v>2</v>
      </c>
      <c r="BR9" s="25" t="s">
        <v>3</v>
      </c>
      <c r="BS9" s="25"/>
      <c r="BT9" s="25" t="s">
        <v>1</v>
      </c>
      <c r="BU9" s="26" t="s">
        <v>2</v>
      </c>
      <c r="BV9" s="25" t="s">
        <v>3</v>
      </c>
      <c r="BW9" s="27"/>
      <c r="BX9" s="25" t="s">
        <v>1</v>
      </c>
      <c r="BY9" s="26" t="s">
        <v>2</v>
      </c>
      <c r="BZ9" s="25" t="s">
        <v>3</v>
      </c>
      <c r="CA9" s="27"/>
      <c r="CB9" s="25" t="s">
        <v>1</v>
      </c>
      <c r="CC9" s="40" t="s">
        <v>3</v>
      </c>
      <c r="CD9" s="46"/>
      <c r="CE9" s="25" t="s">
        <v>1</v>
      </c>
      <c r="CF9" s="40" t="s">
        <v>3</v>
      </c>
      <c r="CG9" s="46"/>
      <c r="CH9" s="25" t="s">
        <v>1</v>
      </c>
      <c r="CI9" s="40" t="s">
        <v>3</v>
      </c>
      <c r="CJ9" s="46"/>
      <c r="CK9" s="25" t="s">
        <v>1</v>
      </c>
      <c r="CL9" s="40" t="s">
        <v>3</v>
      </c>
      <c r="CM9" s="46"/>
      <c r="CN9" s="25" t="s">
        <v>1</v>
      </c>
      <c r="CO9" s="40" t="s">
        <v>3</v>
      </c>
      <c r="CP9" s="46"/>
      <c r="CQ9" s="25" t="s">
        <v>1</v>
      </c>
      <c r="CR9" s="40" t="s">
        <v>3</v>
      </c>
      <c r="CS9" s="25" t="s">
        <v>1</v>
      </c>
      <c r="CT9" s="40" t="s">
        <v>3</v>
      </c>
      <c r="CU9" s="46"/>
      <c r="CV9" s="25" t="s">
        <v>1</v>
      </c>
      <c r="CW9" s="40" t="s">
        <v>3</v>
      </c>
      <c r="CX9" s="46"/>
      <c r="CY9" s="46"/>
      <c r="CZ9" s="25" t="s">
        <v>1</v>
      </c>
      <c r="DA9" s="40" t="s">
        <v>3</v>
      </c>
      <c r="DB9" s="44"/>
      <c r="DC9" s="48"/>
      <c r="DD9" s="48"/>
      <c r="DE9" s="48"/>
      <c r="DF9" s="48"/>
      <c r="DG9" s="48"/>
      <c r="DH9" s="48"/>
      <c r="DI9" s="48"/>
      <c r="DJ9" s="48"/>
    </row>
    <row r="10" spans="1:123" x14ac:dyDescent="0.25">
      <c r="A10" s="16"/>
      <c r="B10" s="23" t="s">
        <v>0</v>
      </c>
      <c r="C10" s="23"/>
      <c r="E10" s="1"/>
      <c r="I10" s="1"/>
      <c r="M10" s="1"/>
      <c r="Q10" s="1"/>
      <c r="U10" s="1"/>
      <c r="Y10" s="1"/>
      <c r="AO10" s="1"/>
      <c r="AW10" s="1"/>
      <c r="BA10" s="1"/>
      <c r="BE10" s="1"/>
      <c r="BI10" s="1"/>
      <c r="BM10" s="1"/>
      <c r="BU10" s="1"/>
      <c r="BY10" s="1"/>
      <c r="CC10" s="37"/>
      <c r="CD10" s="37"/>
      <c r="CE10" s="1"/>
      <c r="CF10" s="37"/>
      <c r="CG10" s="37"/>
      <c r="CH10" s="1"/>
      <c r="CI10" s="37"/>
      <c r="CJ10" s="37"/>
      <c r="CK10" s="1"/>
      <c r="CL10" s="37"/>
      <c r="CM10" s="37"/>
      <c r="CN10" s="1"/>
      <c r="CO10" s="37"/>
      <c r="CP10" s="37"/>
      <c r="CQ10" s="1"/>
      <c r="CR10" s="37"/>
      <c r="CS10" s="1"/>
      <c r="CT10" s="37"/>
      <c r="CU10" s="37"/>
      <c r="CV10" s="1"/>
      <c r="CW10" s="37"/>
      <c r="CX10" s="37"/>
      <c r="CY10" s="37"/>
      <c r="CZ10" s="1"/>
      <c r="DA10" s="37"/>
      <c r="DB10" s="17"/>
    </row>
    <row r="11" spans="1:123" x14ac:dyDescent="0.25">
      <c r="A11" s="16"/>
      <c r="B11" s="1" t="s">
        <v>4</v>
      </c>
      <c r="D11" s="1">
        <v>8</v>
      </c>
      <c r="E11" s="2">
        <v>418992</v>
      </c>
      <c r="F11" s="19">
        <f>E11/D11</f>
        <v>52374</v>
      </c>
      <c r="G11" s="19"/>
      <c r="H11" s="1">
        <v>10</v>
      </c>
      <c r="I11" s="2">
        <v>548567</v>
      </c>
      <c r="J11" s="19">
        <f>I11/H11</f>
        <v>54856.7</v>
      </c>
      <c r="K11" s="19"/>
      <c r="L11" s="1">
        <v>11</v>
      </c>
      <c r="M11" s="2">
        <v>624300</v>
      </c>
      <c r="N11" s="19">
        <f>M11/L11</f>
        <v>56754.545454545456</v>
      </c>
      <c r="O11" s="19"/>
      <c r="P11" s="1">
        <v>14</v>
      </c>
      <c r="Q11" s="2">
        <v>841552</v>
      </c>
      <c r="R11" s="19">
        <f>Q11/P11</f>
        <v>60110.857142857145</v>
      </c>
      <c r="S11" s="19"/>
      <c r="T11" s="1">
        <v>17</v>
      </c>
      <c r="U11" s="2">
        <v>1039192</v>
      </c>
      <c r="V11" s="19">
        <f>U11/T11</f>
        <v>61128.941176470587</v>
      </c>
      <c r="W11" s="19"/>
      <c r="X11" s="1">
        <v>16</v>
      </c>
      <c r="Y11" s="2">
        <v>1050542</v>
      </c>
      <c r="Z11" s="19">
        <f>Y11/X11</f>
        <v>65658.875</v>
      </c>
      <c r="AA11" s="19"/>
      <c r="AB11" s="1">
        <v>23</v>
      </c>
      <c r="AC11" s="2">
        <v>1596624</v>
      </c>
      <c r="AD11" s="19">
        <f>AC11/AB11</f>
        <v>69418.434782608689</v>
      </c>
      <c r="AE11" s="19"/>
      <c r="AF11" s="1">
        <v>26</v>
      </c>
      <c r="AG11" s="2">
        <v>1758525</v>
      </c>
      <c r="AH11" s="19">
        <f>AG11/AF11</f>
        <v>67635.576923076922</v>
      </c>
      <c r="AI11" s="19"/>
      <c r="AJ11" s="1">
        <v>22</v>
      </c>
      <c r="AK11" s="2">
        <v>1552381</v>
      </c>
      <c r="AL11" s="19">
        <f>AK11/AJ11</f>
        <v>70562.772727272721</v>
      </c>
      <c r="AM11" s="19"/>
      <c r="AN11" s="1">
        <v>19</v>
      </c>
      <c r="AO11" s="2">
        <v>1373165</v>
      </c>
      <c r="AP11" s="19">
        <f>AO11/AN11</f>
        <v>72271.84210526316</v>
      </c>
      <c r="AQ11" s="19"/>
      <c r="AR11" s="1">
        <v>17</v>
      </c>
      <c r="AS11" s="2">
        <v>1217592</v>
      </c>
      <c r="AT11" s="19">
        <f>AS11/AR11</f>
        <v>71623.058823529413</v>
      </c>
      <c r="AU11" s="19"/>
      <c r="AV11" s="1">
        <v>16</v>
      </c>
      <c r="AW11" s="2">
        <v>1134036</v>
      </c>
      <c r="AX11" s="19">
        <f>AW11/AV11</f>
        <v>70877.25</v>
      </c>
      <c r="AY11" s="19"/>
      <c r="AZ11" s="1">
        <v>23</v>
      </c>
      <c r="BA11" s="2">
        <v>1806470</v>
      </c>
      <c r="BB11" s="19">
        <f>BA11/AZ11</f>
        <v>78542.173913043473</v>
      </c>
      <c r="BC11" s="19"/>
      <c r="BD11" s="1">
        <v>21</v>
      </c>
      <c r="BE11" s="2">
        <v>1677719</v>
      </c>
      <c r="BF11" s="19">
        <f>BE11/BD11</f>
        <v>79891.380952380947</v>
      </c>
      <c r="BG11" s="19"/>
      <c r="BH11" s="1">
        <v>23</v>
      </c>
      <c r="BI11" s="2">
        <v>1858497</v>
      </c>
      <c r="BJ11" s="19">
        <f>BI11/BH11</f>
        <v>80804.217391304352</v>
      </c>
      <c r="BK11" s="19"/>
      <c r="BL11" s="1">
        <v>24</v>
      </c>
      <c r="BM11" s="2">
        <v>2080795</v>
      </c>
      <c r="BN11" s="19">
        <f>BM11/BL11</f>
        <v>86699.791666666672</v>
      </c>
      <c r="BO11" s="19"/>
      <c r="BP11" s="1">
        <v>28</v>
      </c>
      <c r="BQ11" s="2">
        <v>2440982</v>
      </c>
      <c r="BR11" s="19">
        <f>BQ11/BP11</f>
        <v>87177.928571428565</v>
      </c>
      <c r="BS11" s="19"/>
      <c r="BT11" s="1">
        <v>27</v>
      </c>
      <c r="BU11" s="2">
        <v>2361864</v>
      </c>
      <c r="BV11" s="19">
        <f>BU11/BT11</f>
        <v>87476.444444444438</v>
      </c>
      <c r="BW11" s="19"/>
      <c r="BX11" s="1">
        <v>30</v>
      </c>
      <c r="BY11" s="2">
        <v>2660978</v>
      </c>
      <c r="BZ11" s="19">
        <f>BY11/BX11</f>
        <v>88699.266666666663</v>
      </c>
      <c r="CA11" s="19"/>
      <c r="CB11" s="1">
        <v>31</v>
      </c>
      <c r="CC11" s="37">
        <v>86680</v>
      </c>
      <c r="CD11" s="37"/>
      <c r="CE11" s="1">
        <v>38</v>
      </c>
      <c r="CF11" s="37">
        <v>88644</v>
      </c>
      <c r="CG11" s="37"/>
      <c r="CH11" s="1">
        <v>36</v>
      </c>
      <c r="CI11" s="37">
        <v>88849</v>
      </c>
      <c r="CJ11" s="37"/>
      <c r="CK11" s="1">
        <v>36</v>
      </c>
      <c r="CL11" s="37">
        <v>88290</v>
      </c>
      <c r="CM11" s="37"/>
      <c r="CN11" s="1">
        <v>42</v>
      </c>
      <c r="CO11" s="37">
        <v>87861</v>
      </c>
      <c r="CP11" s="37"/>
      <c r="CQ11" s="1">
        <v>42</v>
      </c>
      <c r="CR11" s="37">
        <v>85751</v>
      </c>
      <c r="CS11" s="1">
        <v>44</v>
      </c>
      <c r="CT11" s="37">
        <v>92558</v>
      </c>
      <c r="CU11" s="37"/>
      <c r="CV11" s="1">
        <v>40</v>
      </c>
      <c r="CW11" s="37">
        <v>97749</v>
      </c>
      <c r="CX11" s="37"/>
      <c r="CY11" s="37"/>
      <c r="CZ11" s="1">
        <v>40</v>
      </c>
      <c r="DA11" s="37">
        <v>99414</v>
      </c>
      <c r="DB11" s="17"/>
    </row>
    <row r="12" spans="1:123" x14ac:dyDescent="0.25">
      <c r="A12" s="16"/>
      <c r="B12" s="1" t="s">
        <v>5</v>
      </c>
      <c r="D12" s="1">
        <v>52</v>
      </c>
      <c r="E12" s="2">
        <v>2883718</v>
      </c>
      <c r="F12" s="19">
        <f>E12/D12</f>
        <v>55456.115384615383</v>
      </c>
      <c r="G12" s="19"/>
      <c r="H12" s="1">
        <v>60</v>
      </c>
      <c r="I12" s="2">
        <v>3427126</v>
      </c>
      <c r="J12" s="19">
        <f>I12/H12</f>
        <v>57118.76666666667</v>
      </c>
      <c r="K12" s="19"/>
      <c r="L12" s="1">
        <v>59</v>
      </c>
      <c r="M12" s="2">
        <v>3524975</v>
      </c>
      <c r="N12" s="19">
        <f>M12/L12</f>
        <v>59745.338983050846</v>
      </c>
      <c r="O12" s="19"/>
      <c r="P12" s="1">
        <v>62</v>
      </c>
      <c r="Q12" s="2">
        <v>3915986</v>
      </c>
      <c r="R12" s="19">
        <f>Q12/P12</f>
        <v>63161.06451612903</v>
      </c>
      <c r="S12" s="19"/>
      <c r="T12" s="1">
        <v>67</v>
      </c>
      <c r="U12" s="2">
        <v>4403700</v>
      </c>
      <c r="V12" s="19">
        <f>U12/T12</f>
        <v>65726.86567164179</v>
      </c>
      <c r="W12" s="19"/>
      <c r="X12" s="1">
        <v>73</v>
      </c>
      <c r="Y12" s="2">
        <v>5014911</v>
      </c>
      <c r="Z12" s="19">
        <f>Y12/X12</f>
        <v>68697.410958904104</v>
      </c>
      <c r="AA12" s="19"/>
      <c r="AB12" s="1">
        <v>70</v>
      </c>
      <c r="AC12" s="2">
        <v>4992205</v>
      </c>
      <c r="AD12" s="19">
        <f>AC12/AB12</f>
        <v>71317.21428571429</v>
      </c>
      <c r="AE12" s="19"/>
      <c r="AF12" s="1">
        <v>74</v>
      </c>
      <c r="AG12" s="2">
        <v>5345851</v>
      </c>
      <c r="AH12" s="19">
        <f>AG12/AF12</f>
        <v>72241.229729729734</v>
      </c>
      <c r="AI12" s="19"/>
      <c r="AJ12" s="1">
        <v>73</v>
      </c>
      <c r="AK12" s="2">
        <v>5726797</v>
      </c>
      <c r="AL12" s="19">
        <f>AK12/AJ12</f>
        <v>78449.273972602736</v>
      </c>
      <c r="AM12" s="19"/>
      <c r="AN12" s="1">
        <v>77</v>
      </c>
      <c r="AO12" s="2">
        <v>6294884</v>
      </c>
      <c r="AP12" s="19">
        <f>AO12/AN12</f>
        <v>81751.740259740254</v>
      </c>
      <c r="AQ12" s="19"/>
      <c r="AR12" s="1">
        <v>76</v>
      </c>
      <c r="AS12" s="2">
        <v>6352888</v>
      </c>
      <c r="AT12" s="19">
        <f>AS12/AR12</f>
        <v>83590.631578947374</v>
      </c>
      <c r="AU12" s="19"/>
      <c r="AV12" s="1">
        <v>66</v>
      </c>
      <c r="AW12" s="2">
        <v>5718703</v>
      </c>
      <c r="AX12" s="19">
        <f>AW12/AV12</f>
        <v>86647.015151515152</v>
      </c>
      <c r="AY12" s="19"/>
      <c r="AZ12" s="1">
        <v>65</v>
      </c>
      <c r="BA12" s="2">
        <v>6077871</v>
      </c>
      <c r="BB12" s="19">
        <f>BA12/AZ12</f>
        <v>93505.707692307697</v>
      </c>
      <c r="BC12" s="19"/>
      <c r="BD12" s="1">
        <v>63</v>
      </c>
      <c r="BE12" s="2">
        <v>5953592</v>
      </c>
      <c r="BF12" s="19">
        <f>BE12/BD12</f>
        <v>94501.460317460311</v>
      </c>
      <c r="BG12" s="19"/>
      <c r="BH12" s="1">
        <v>70</v>
      </c>
      <c r="BI12" s="2">
        <v>6508169</v>
      </c>
      <c r="BJ12" s="19">
        <f>BI12/BH12</f>
        <v>92973.842857142852</v>
      </c>
      <c r="BK12" s="19"/>
      <c r="BL12" s="1">
        <v>75</v>
      </c>
      <c r="BM12" s="2">
        <v>7296838</v>
      </c>
      <c r="BN12" s="19">
        <f>BM12/BL12</f>
        <v>97291.17333333334</v>
      </c>
      <c r="BO12" s="19"/>
      <c r="BP12" s="1">
        <v>67</v>
      </c>
      <c r="BQ12" s="2">
        <v>6334464</v>
      </c>
      <c r="BR12" s="19">
        <f>BQ12/BP12</f>
        <v>94544.238805970148</v>
      </c>
      <c r="BS12" s="19"/>
      <c r="BT12" s="1">
        <v>66</v>
      </c>
      <c r="BU12" s="2">
        <v>6155343</v>
      </c>
      <c r="BV12" s="19">
        <f>BU12/BT12</f>
        <v>93262.772727272721</v>
      </c>
      <c r="BW12" s="19"/>
      <c r="BX12" s="1">
        <v>63</v>
      </c>
      <c r="BY12" s="2">
        <v>5986623</v>
      </c>
      <c r="BZ12" s="19">
        <f>BY12/BX12</f>
        <v>95025.761904761908</v>
      </c>
      <c r="CA12" s="19"/>
      <c r="CB12" s="1">
        <v>62</v>
      </c>
      <c r="CC12" s="37">
        <v>101025</v>
      </c>
      <c r="CD12" s="37"/>
      <c r="CE12" s="1">
        <v>55</v>
      </c>
      <c r="CF12" s="37">
        <v>105724</v>
      </c>
      <c r="CG12" s="37"/>
      <c r="CH12" s="1">
        <v>52</v>
      </c>
      <c r="CI12" s="37">
        <v>109541</v>
      </c>
      <c r="CJ12" s="37"/>
      <c r="CK12" s="1">
        <v>53</v>
      </c>
      <c r="CL12" s="37">
        <v>111030</v>
      </c>
      <c r="CM12" s="37"/>
      <c r="CN12" s="1">
        <v>48</v>
      </c>
      <c r="CO12" s="37">
        <v>112709</v>
      </c>
      <c r="CP12" s="37"/>
      <c r="CQ12" s="1">
        <v>46</v>
      </c>
      <c r="CR12" s="37">
        <v>103991</v>
      </c>
      <c r="CS12" s="1">
        <v>46</v>
      </c>
      <c r="CT12" s="37">
        <v>109193</v>
      </c>
      <c r="CU12" s="37"/>
      <c r="CV12" s="1">
        <v>46</v>
      </c>
      <c r="CW12" s="37">
        <v>107165</v>
      </c>
      <c r="CX12" s="37"/>
      <c r="CY12" s="37"/>
      <c r="CZ12" s="1">
        <v>50</v>
      </c>
      <c r="DA12" s="37">
        <v>113700</v>
      </c>
      <c r="DB12" s="17"/>
    </row>
    <row r="13" spans="1:123" x14ac:dyDescent="0.25">
      <c r="A13" s="16"/>
      <c r="B13" s="1" t="s">
        <v>6</v>
      </c>
      <c r="D13" s="1">
        <f>D12+D11</f>
        <v>60</v>
      </c>
      <c r="E13" s="2">
        <f>E12+E11</f>
        <v>3302710</v>
      </c>
      <c r="F13" s="19">
        <f>E13/D13</f>
        <v>55045.166666666664</v>
      </c>
      <c r="G13" s="19"/>
      <c r="H13" s="1">
        <f>H12+H11</f>
        <v>70</v>
      </c>
      <c r="I13" s="2">
        <f>I12+I11</f>
        <v>3975693</v>
      </c>
      <c r="J13" s="19">
        <f>I13/H13</f>
        <v>56795.614285714284</v>
      </c>
      <c r="K13" s="19"/>
      <c r="L13" s="1">
        <f>L12+L11</f>
        <v>70</v>
      </c>
      <c r="M13" s="2">
        <f>M12+M11</f>
        <v>4149275</v>
      </c>
      <c r="N13" s="19">
        <f>M13/L13</f>
        <v>59275.357142857145</v>
      </c>
      <c r="O13" s="19"/>
      <c r="P13" s="1">
        <f>P12+P11</f>
        <v>76</v>
      </c>
      <c r="Q13" s="2">
        <f>Q12+Q11</f>
        <v>4757538</v>
      </c>
      <c r="R13" s="19">
        <f>Q13/P13</f>
        <v>62599.184210526313</v>
      </c>
      <c r="S13" s="19"/>
      <c r="T13" s="1">
        <f>T12+T11</f>
        <v>84</v>
      </c>
      <c r="U13" s="2">
        <f>U12+U11</f>
        <v>5442892</v>
      </c>
      <c r="V13" s="19">
        <f>U13/T13</f>
        <v>64796.333333333336</v>
      </c>
      <c r="W13" s="19"/>
      <c r="X13" s="1">
        <f>X12+X11</f>
        <v>89</v>
      </c>
      <c r="Y13" s="2">
        <f>Y12+Y11</f>
        <v>6065453</v>
      </c>
      <c r="Z13" s="19">
        <f>Y13/X13</f>
        <v>68151.157303370783</v>
      </c>
      <c r="AA13" s="19"/>
      <c r="AB13" s="1">
        <f>AB12+AB11</f>
        <v>93</v>
      </c>
      <c r="AC13" s="2">
        <f>AC12+AC11</f>
        <v>6588829</v>
      </c>
      <c r="AD13" s="19">
        <f>AC13/AB13</f>
        <v>70847.62365591398</v>
      </c>
      <c r="AE13" s="19"/>
      <c r="AF13" s="1">
        <f>AF12+AF11</f>
        <v>100</v>
      </c>
      <c r="AG13" s="2">
        <f>AG12+AG11</f>
        <v>7104376</v>
      </c>
      <c r="AH13" s="19">
        <f>AG13/AF13</f>
        <v>71043.759999999995</v>
      </c>
      <c r="AI13" s="19"/>
      <c r="AJ13" s="1">
        <f>AJ12+AJ11</f>
        <v>95</v>
      </c>
      <c r="AK13" s="2">
        <f>AK12+AK11</f>
        <v>7279178</v>
      </c>
      <c r="AL13" s="19">
        <f>AK13/AJ13</f>
        <v>76622.926315789475</v>
      </c>
      <c r="AM13" s="19"/>
      <c r="AN13" s="1">
        <f>AN12+AN11</f>
        <v>96</v>
      </c>
      <c r="AO13" s="2">
        <f>AO12+AO11</f>
        <v>7668049</v>
      </c>
      <c r="AP13" s="19">
        <f>AO13/AN13</f>
        <v>79875.510416666672</v>
      </c>
      <c r="AQ13" s="19"/>
      <c r="AR13" s="1">
        <f>AR12+AR11</f>
        <v>93</v>
      </c>
      <c r="AS13" s="2">
        <f>AS12+AS11</f>
        <v>7570480</v>
      </c>
      <c r="AT13" s="19">
        <f>AS13/AR13</f>
        <v>81403.010752688177</v>
      </c>
      <c r="AU13" s="19"/>
      <c r="AV13" s="1">
        <f>AV12+AV11</f>
        <v>82</v>
      </c>
      <c r="AW13" s="2">
        <f>AW12+AW11</f>
        <v>6852739</v>
      </c>
      <c r="AX13" s="19">
        <f>AW13/AV13</f>
        <v>83569.987804878052</v>
      </c>
      <c r="AY13" s="19"/>
      <c r="AZ13" s="1">
        <f>AZ12+AZ11</f>
        <v>88</v>
      </c>
      <c r="BA13" s="2">
        <f>BA12+BA11</f>
        <v>7884341</v>
      </c>
      <c r="BB13" s="19">
        <f>BA13/AZ13</f>
        <v>89594.784090909088</v>
      </c>
      <c r="BC13" s="19"/>
      <c r="BD13" s="1">
        <f>BD12+BD11</f>
        <v>84</v>
      </c>
      <c r="BE13" s="2">
        <f>BE12+BE11</f>
        <v>7631311</v>
      </c>
      <c r="BF13" s="19">
        <f>BE13/BD13</f>
        <v>90848.940476190473</v>
      </c>
      <c r="BG13" s="19"/>
      <c r="BH13" s="1">
        <f>BH12+BH11</f>
        <v>93</v>
      </c>
      <c r="BI13" s="2">
        <f>BI12+BI11</f>
        <v>8366666</v>
      </c>
      <c r="BJ13" s="19">
        <f>BI13/BH13</f>
        <v>89964.150537634414</v>
      </c>
      <c r="BK13" s="19"/>
      <c r="BL13" s="1">
        <f>BL12+BL11</f>
        <v>99</v>
      </c>
      <c r="BM13" s="2">
        <f>BM12+BM11</f>
        <v>9377633</v>
      </c>
      <c r="BN13" s="19">
        <f>BM13/BL13</f>
        <v>94723.565656565654</v>
      </c>
      <c r="BO13" s="19"/>
      <c r="BP13" s="1">
        <f>BP12+BP11</f>
        <v>95</v>
      </c>
      <c r="BQ13" s="2">
        <f>BQ12+BQ11</f>
        <v>8775446</v>
      </c>
      <c r="BR13" s="19">
        <f>BQ13/BP13</f>
        <v>92373.115789473683</v>
      </c>
      <c r="BS13" s="19"/>
      <c r="BT13" s="1">
        <f>BT12+BT11</f>
        <v>93</v>
      </c>
      <c r="BU13" s="2">
        <f>BU12+BU11</f>
        <v>8517207</v>
      </c>
      <c r="BV13" s="19">
        <f>BU13/BT13</f>
        <v>91582.870967741939</v>
      </c>
      <c r="BW13" s="19"/>
      <c r="BX13" s="1">
        <f>BX12+BX11</f>
        <v>93</v>
      </c>
      <c r="BY13" s="2">
        <f>BY12+BY11</f>
        <v>8647601</v>
      </c>
      <c r="BZ13" s="19">
        <f>BY13/BX13</f>
        <v>92984.956989247308</v>
      </c>
      <c r="CA13" s="19"/>
      <c r="CB13" s="1">
        <f>CB12+CB11</f>
        <v>93</v>
      </c>
      <c r="CC13" s="37">
        <v>96244</v>
      </c>
      <c r="CD13" s="37"/>
      <c r="CE13" s="1">
        <f>CE12+CE11</f>
        <v>93</v>
      </c>
      <c r="CF13" s="37">
        <v>98745</v>
      </c>
      <c r="CG13" s="37"/>
      <c r="CH13" s="1">
        <v>88</v>
      </c>
      <c r="CI13" s="37">
        <v>101076</v>
      </c>
      <c r="CJ13" s="37"/>
      <c r="CK13" s="1">
        <v>89</v>
      </c>
      <c r="CL13" s="37">
        <v>101831</v>
      </c>
      <c r="CM13" s="37"/>
      <c r="CN13" s="1">
        <v>90</v>
      </c>
      <c r="CO13" s="37">
        <v>101113</v>
      </c>
      <c r="CP13" s="37"/>
      <c r="CQ13" s="1">
        <v>88</v>
      </c>
      <c r="CR13" s="37">
        <v>95286</v>
      </c>
      <c r="CS13" s="1">
        <v>90</v>
      </c>
      <c r="CT13" s="37">
        <v>101061</v>
      </c>
      <c r="CU13" s="37"/>
      <c r="CV13" s="1">
        <v>86</v>
      </c>
      <c r="CW13" s="37">
        <v>102785</v>
      </c>
      <c r="CX13" s="37"/>
      <c r="CY13" s="37"/>
      <c r="CZ13" s="1">
        <v>90</v>
      </c>
      <c r="DA13" s="37">
        <v>107351</v>
      </c>
      <c r="DB13" s="17"/>
    </row>
    <row r="14" spans="1:123" x14ac:dyDescent="0.25">
      <c r="A14" s="16"/>
      <c r="AC14" s="2"/>
      <c r="AG14" s="2"/>
      <c r="AK14" s="2"/>
      <c r="AS14" s="2"/>
      <c r="BQ14" s="2"/>
      <c r="CC14" s="37"/>
      <c r="CD14" s="37"/>
      <c r="CE14" s="1"/>
      <c r="CF14" s="37"/>
      <c r="CG14" s="37"/>
      <c r="CH14" s="1"/>
      <c r="CI14" s="37"/>
      <c r="CJ14" s="37"/>
      <c r="CK14" s="1"/>
      <c r="CL14" s="37"/>
      <c r="CM14" s="37"/>
      <c r="CN14" s="1"/>
      <c r="CO14" s="37"/>
      <c r="CP14" s="37"/>
      <c r="CQ14" s="1"/>
      <c r="CR14" s="37"/>
      <c r="CS14" s="1"/>
      <c r="CT14" s="37"/>
      <c r="CU14" s="37"/>
      <c r="CV14" s="1"/>
      <c r="CW14" s="37"/>
      <c r="CX14" s="37"/>
      <c r="CY14" s="37"/>
      <c r="CZ14" s="1"/>
      <c r="DA14" s="37"/>
      <c r="DB14" s="17"/>
    </row>
    <row r="15" spans="1:123" x14ac:dyDescent="0.25">
      <c r="A15" s="16"/>
      <c r="B15" s="23" t="s">
        <v>7</v>
      </c>
      <c r="C15" s="23"/>
      <c r="AC15" s="2"/>
      <c r="AG15" s="2"/>
      <c r="AK15" s="2"/>
      <c r="AS15" s="2"/>
      <c r="BQ15" s="2"/>
      <c r="CC15" s="37"/>
      <c r="CD15" s="37"/>
      <c r="CE15" s="1"/>
      <c r="CF15" s="37"/>
      <c r="CG15" s="37"/>
      <c r="CH15" s="1"/>
      <c r="CI15" s="37"/>
      <c r="CJ15" s="37"/>
      <c r="CK15" s="1"/>
      <c r="CL15" s="37"/>
      <c r="CM15" s="37"/>
      <c r="CN15" s="1"/>
      <c r="CO15" s="37"/>
      <c r="CP15" s="37"/>
      <c r="CQ15" s="1"/>
      <c r="CR15" s="37"/>
      <c r="CS15" s="1"/>
      <c r="CT15" s="37"/>
      <c r="CU15" s="37"/>
      <c r="CV15" s="1"/>
      <c r="CW15" s="37"/>
      <c r="CX15" s="37"/>
      <c r="CY15" s="37"/>
      <c r="CZ15" s="1"/>
      <c r="DA15" s="37"/>
      <c r="DB15" s="17"/>
    </row>
    <row r="16" spans="1:123" x14ac:dyDescent="0.25">
      <c r="A16" s="16"/>
      <c r="B16" s="1" t="s">
        <v>4</v>
      </c>
      <c r="D16" s="1">
        <v>27</v>
      </c>
      <c r="E16" s="2">
        <v>1097684</v>
      </c>
      <c r="F16" s="19">
        <f>E16/D16</f>
        <v>40654.962962962964</v>
      </c>
      <c r="G16" s="19"/>
      <c r="H16" s="1">
        <v>28</v>
      </c>
      <c r="I16" s="2">
        <v>1168307</v>
      </c>
      <c r="J16" s="19">
        <f>I16/H16</f>
        <v>41725.25</v>
      </c>
      <c r="K16" s="19"/>
      <c r="L16" s="1">
        <v>38</v>
      </c>
      <c r="M16" s="2">
        <v>1648196</v>
      </c>
      <c r="N16" s="19">
        <f>M16/L16</f>
        <v>43373.57894736842</v>
      </c>
      <c r="O16" s="19"/>
      <c r="P16" s="1">
        <v>36</v>
      </c>
      <c r="Q16" s="2">
        <v>1642440</v>
      </c>
      <c r="R16" s="19">
        <f>Q16/P16</f>
        <v>45623.333333333336</v>
      </c>
      <c r="S16" s="19"/>
      <c r="T16" s="1">
        <v>43</v>
      </c>
      <c r="U16" s="2">
        <v>2062312</v>
      </c>
      <c r="V16" s="19">
        <f>U16/T16</f>
        <v>47960.744186046511</v>
      </c>
      <c r="W16" s="19"/>
      <c r="X16" s="1">
        <v>49</v>
      </c>
      <c r="Y16" s="2">
        <v>2441626</v>
      </c>
      <c r="Z16" s="19">
        <f>Y16/X16</f>
        <v>49829.102040816324</v>
      </c>
      <c r="AA16" s="19"/>
      <c r="AB16" s="1">
        <v>50</v>
      </c>
      <c r="AC16" s="2">
        <v>2615843</v>
      </c>
      <c r="AD16" s="19">
        <f>AC16/AB16</f>
        <v>52316.86</v>
      </c>
      <c r="AE16" s="19"/>
      <c r="AF16" s="1">
        <v>41</v>
      </c>
      <c r="AG16" s="2">
        <v>2162181</v>
      </c>
      <c r="AH16" s="19">
        <f>AG16/AF16</f>
        <v>52736.121951219509</v>
      </c>
      <c r="AI16" s="19"/>
      <c r="AJ16" s="1">
        <v>38</v>
      </c>
      <c r="AK16" s="2">
        <v>2088893</v>
      </c>
      <c r="AL16" s="19">
        <f>AK16/AJ16</f>
        <v>54970.868421052633</v>
      </c>
      <c r="AM16" s="19"/>
      <c r="AN16" s="1">
        <v>41</v>
      </c>
      <c r="AO16" s="2">
        <v>2290309</v>
      </c>
      <c r="AP16" s="19">
        <f>AO16/AN16</f>
        <v>55861.195121951219</v>
      </c>
      <c r="AQ16" s="19"/>
      <c r="AR16" s="1">
        <v>39</v>
      </c>
      <c r="AS16" s="2">
        <v>2171973</v>
      </c>
      <c r="AT16" s="19">
        <f>AS16/AR16</f>
        <v>55691.615384615383</v>
      </c>
      <c r="AU16" s="19"/>
      <c r="AV16" s="1">
        <v>36</v>
      </c>
      <c r="AW16" s="2">
        <v>2072904</v>
      </c>
      <c r="AX16" s="19">
        <f>AW16/AV16</f>
        <v>57580.666666666664</v>
      </c>
      <c r="AY16" s="19"/>
      <c r="AZ16" s="1">
        <v>35</v>
      </c>
      <c r="BA16" s="2">
        <v>2050525</v>
      </c>
      <c r="BB16" s="19">
        <f>BA16/AZ16</f>
        <v>58586.428571428572</v>
      </c>
      <c r="BC16" s="19"/>
      <c r="BD16" s="1">
        <v>38</v>
      </c>
      <c r="BE16" s="2">
        <v>2294436</v>
      </c>
      <c r="BF16" s="19">
        <f>BE16/BD16</f>
        <v>60379.894736842107</v>
      </c>
      <c r="BG16" s="19"/>
      <c r="BH16" s="1">
        <v>60</v>
      </c>
      <c r="BI16" s="2">
        <v>3500118</v>
      </c>
      <c r="BJ16" s="19">
        <f>BI16/BH16</f>
        <v>58335.3</v>
      </c>
      <c r="BK16" s="19"/>
      <c r="BL16" s="1">
        <v>64</v>
      </c>
      <c r="BM16" s="2">
        <v>3956739</v>
      </c>
      <c r="BN16" s="19">
        <f>BM16/BL16</f>
        <v>61824.046875</v>
      </c>
      <c r="BO16" s="19"/>
      <c r="BP16" s="1">
        <v>65</v>
      </c>
      <c r="BQ16" s="2">
        <v>4040244</v>
      </c>
      <c r="BR16" s="19">
        <f>BQ16/BP16</f>
        <v>62157.599999999999</v>
      </c>
      <c r="BS16" s="19"/>
      <c r="BT16" s="1">
        <v>75</v>
      </c>
      <c r="BU16" s="2">
        <v>4730337</v>
      </c>
      <c r="BV16" s="19">
        <f>BU16/BT16</f>
        <v>63071.16</v>
      </c>
      <c r="BW16" s="19"/>
      <c r="BX16" s="1">
        <v>83</v>
      </c>
      <c r="BY16" s="2">
        <v>5425584</v>
      </c>
      <c r="BZ16" s="19">
        <f>BY16/BX16</f>
        <v>65368.48192771084</v>
      </c>
      <c r="CA16" s="19"/>
      <c r="CB16" s="1">
        <v>82</v>
      </c>
      <c r="CC16" s="37">
        <v>66766</v>
      </c>
      <c r="CD16" s="37"/>
      <c r="CE16" s="1">
        <v>65</v>
      </c>
      <c r="CF16" s="37">
        <v>67065</v>
      </c>
      <c r="CG16" s="37"/>
      <c r="CH16" s="1">
        <v>67</v>
      </c>
      <c r="CI16" s="37">
        <v>67817</v>
      </c>
      <c r="CJ16" s="37"/>
      <c r="CK16" s="1">
        <v>60</v>
      </c>
      <c r="CL16" s="37">
        <v>70134</v>
      </c>
      <c r="CM16" s="37"/>
      <c r="CN16" s="1">
        <v>52</v>
      </c>
      <c r="CO16" s="37">
        <v>75239</v>
      </c>
      <c r="CP16" s="37"/>
      <c r="CQ16" s="1">
        <v>54</v>
      </c>
      <c r="CR16" s="37">
        <v>70616</v>
      </c>
      <c r="CS16" s="1">
        <v>58</v>
      </c>
      <c r="CT16" s="37">
        <v>76421</v>
      </c>
      <c r="CU16" s="37"/>
      <c r="CV16" s="1">
        <v>59</v>
      </c>
      <c r="CW16" s="37">
        <v>79106</v>
      </c>
      <c r="CX16" s="37"/>
      <c r="CY16" s="37"/>
      <c r="CZ16" s="1">
        <v>65</v>
      </c>
      <c r="DA16" s="37">
        <v>82465</v>
      </c>
      <c r="DB16" s="17"/>
    </row>
    <row r="17" spans="1:106" x14ac:dyDescent="0.25">
      <c r="A17" s="16"/>
      <c r="B17" s="1" t="s">
        <v>5</v>
      </c>
      <c r="D17" s="1">
        <v>62</v>
      </c>
      <c r="E17" s="2">
        <v>2767967</v>
      </c>
      <c r="F17" s="19">
        <f>E17/D17</f>
        <v>44644.629032258068</v>
      </c>
      <c r="G17" s="19"/>
      <c r="H17" s="1">
        <v>59</v>
      </c>
      <c r="I17" s="2">
        <v>2748519</v>
      </c>
      <c r="J17" s="19">
        <f>I17/H17</f>
        <v>46585.067796610172</v>
      </c>
      <c r="K17" s="19"/>
      <c r="L17" s="1">
        <v>70</v>
      </c>
      <c r="M17" s="2">
        <v>3371800</v>
      </c>
      <c r="N17" s="19">
        <f>M17/L17</f>
        <v>48168.571428571428</v>
      </c>
      <c r="O17" s="19"/>
      <c r="P17" s="1">
        <v>62</v>
      </c>
      <c r="Q17" s="2">
        <v>3095925</v>
      </c>
      <c r="R17" s="19">
        <f>Q17/P17</f>
        <v>49934.274193548386</v>
      </c>
      <c r="S17" s="19"/>
      <c r="T17" s="1">
        <v>63</v>
      </c>
      <c r="U17" s="2">
        <v>3252053</v>
      </c>
      <c r="V17" s="19">
        <f>U17/T17</f>
        <v>51619.888888888891</v>
      </c>
      <c r="W17" s="19"/>
      <c r="X17" s="1">
        <v>68</v>
      </c>
      <c r="Y17" s="2">
        <v>3575295</v>
      </c>
      <c r="Z17" s="19">
        <f>Y17/X17</f>
        <v>52577.867647058825</v>
      </c>
      <c r="AA17" s="19"/>
      <c r="AB17" s="1">
        <v>71</v>
      </c>
      <c r="AC17" s="2">
        <v>3857204</v>
      </c>
      <c r="AD17" s="19">
        <f>AC17/AB17</f>
        <v>54326.816901408449</v>
      </c>
      <c r="AE17" s="19"/>
      <c r="AF17" s="1">
        <v>68</v>
      </c>
      <c r="AG17" s="2">
        <v>3683682</v>
      </c>
      <c r="AH17" s="19">
        <f>AG17/AF17</f>
        <v>54171.794117647056</v>
      </c>
      <c r="AI17" s="19"/>
      <c r="AJ17" s="1">
        <v>64</v>
      </c>
      <c r="AK17" s="2">
        <v>3681108</v>
      </c>
      <c r="AL17" s="19">
        <f>AK17/AJ17</f>
        <v>57517.3125</v>
      </c>
      <c r="AM17" s="19"/>
      <c r="AN17" s="1">
        <v>56</v>
      </c>
      <c r="AO17" s="2">
        <v>3454079</v>
      </c>
      <c r="AP17" s="19">
        <f>AO17/AN17</f>
        <v>61679.982142857145</v>
      </c>
      <c r="AQ17" s="19"/>
      <c r="AR17" s="1">
        <v>56</v>
      </c>
      <c r="AS17" s="2">
        <v>3291572</v>
      </c>
      <c r="AT17" s="19">
        <f>AS17/AR17</f>
        <v>58778.071428571428</v>
      </c>
      <c r="AU17" s="19"/>
      <c r="AV17" s="1">
        <v>53</v>
      </c>
      <c r="AW17" s="2">
        <v>3220139</v>
      </c>
      <c r="AX17" s="19">
        <f>AW17/AV17</f>
        <v>60757.339622641506</v>
      </c>
      <c r="AY17" s="19"/>
      <c r="AZ17" s="1">
        <v>58</v>
      </c>
      <c r="BA17" s="2">
        <v>3780661</v>
      </c>
      <c r="BB17" s="19">
        <f>BA17/AZ17</f>
        <v>65183.810344827587</v>
      </c>
      <c r="BC17" s="19"/>
      <c r="BD17" s="1">
        <v>59</v>
      </c>
      <c r="BE17" s="2">
        <v>3990673</v>
      </c>
      <c r="BF17" s="19">
        <f>BE17/BD17</f>
        <v>67638.525423728817</v>
      </c>
      <c r="BG17" s="19"/>
      <c r="BH17" s="1">
        <v>64</v>
      </c>
      <c r="BI17" s="2">
        <v>4306608</v>
      </c>
      <c r="BJ17" s="19">
        <f>BI17/BH17</f>
        <v>67290.75</v>
      </c>
      <c r="BK17" s="19"/>
      <c r="BL17" s="1">
        <v>67</v>
      </c>
      <c r="BM17" s="2">
        <v>4721764</v>
      </c>
      <c r="BN17" s="19">
        <f>BM17/BL17</f>
        <v>70474.089552238802</v>
      </c>
      <c r="BO17" s="19"/>
      <c r="BP17" s="1">
        <v>66</v>
      </c>
      <c r="BQ17" s="2">
        <v>4651644</v>
      </c>
      <c r="BR17" s="19">
        <f>BQ17/BP17</f>
        <v>70479.454545454544</v>
      </c>
      <c r="BS17" s="19"/>
      <c r="BT17" s="1">
        <v>68</v>
      </c>
      <c r="BU17" s="2">
        <v>4837437</v>
      </c>
      <c r="BV17" s="19">
        <f>BU17/BT17</f>
        <v>71138.779411764699</v>
      </c>
      <c r="BW17" s="19"/>
      <c r="BX17" s="1">
        <v>65</v>
      </c>
      <c r="BY17" s="2">
        <v>4578947</v>
      </c>
      <c r="BZ17" s="19">
        <f>BY17/BX17</f>
        <v>70445.338461538457</v>
      </c>
      <c r="CA17" s="19"/>
      <c r="CB17" s="1">
        <v>61</v>
      </c>
      <c r="CC17" s="37">
        <v>69650</v>
      </c>
      <c r="CD17" s="37"/>
      <c r="CE17" s="1">
        <v>56</v>
      </c>
      <c r="CF17" s="37">
        <v>72677</v>
      </c>
      <c r="CG17" s="37"/>
      <c r="CH17" s="1">
        <v>51</v>
      </c>
      <c r="CI17" s="37">
        <v>71464</v>
      </c>
      <c r="CJ17" s="37"/>
      <c r="CK17" s="1">
        <v>48</v>
      </c>
      <c r="CL17" s="37">
        <v>72530</v>
      </c>
      <c r="CM17" s="37"/>
      <c r="CN17" s="1">
        <v>47</v>
      </c>
      <c r="CO17" s="37">
        <v>80560</v>
      </c>
      <c r="CP17" s="37"/>
      <c r="CQ17" s="1">
        <v>50</v>
      </c>
      <c r="CR17" s="37">
        <v>76766</v>
      </c>
      <c r="CS17" s="1">
        <v>52</v>
      </c>
      <c r="CT17" s="37">
        <v>82235</v>
      </c>
      <c r="CU17" s="37"/>
      <c r="CV17" s="1">
        <v>49</v>
      </c>
      <c r="CW17" s="37">
        <v>86386</v>
      </c>
      <c r="CX17" s="37"/>
      <c r="CY17" s="37"/>
      <c r="CZ17" s="1">
        <v>52</v>
      </c>
      <c r="DA17" s="37">
        <v>85351</v>
      </c>
      <c r="DB17" s="17"/>
    </row>
    <row r="18" spans="1:106" x14ac:dyDescent="0.25">
      <c r="A18" s="16"/>
      <c r="B18" s="1" t="s">
        <v>6</v>
      </c>
      <c r="D18" s="1">
        <f>D17+D16</f>
        <v>89</v>
      </c>
      <c r="E18" s="2">
        <f>E17+E16</f>
        <v>3865651</v>
      </c>
      <c r="F18" s="19">
        <f>E18/D18</f>
        <v>43434.280898876401</v>
      </c>
      <c r="G18" s="19"/>
      <c r="H18" s="1">
        <f>H17+H16</f>
        <v>87</v>
      </c>
      <c r="I18" s="2">
        <f>I17+I16</f>
        <v>3916826</v>
      </c>
      <c r="J18" s="19">
        <f>I18/H18</f>
        <v>45020.988505747126</v>
      </c>
      <c r="K18" s="19"/>
      <c r="L18" s="1">
        <f>L17+L16</f>
        <v>108</v>
      </c>
      <c r="M18" s="2">
        <f>M17+M16</f>
        <v>5019996</v>
      </c>
      <c r="N18" s="19">
        <f>M18/L18</f>
        <v>46481.444444444445</v>
      </c>
      <c r="O18" s="19"/>
      <c r="P18" s="1">
        <f>P17+P16</f>
        <v>98</v>
      </c>
      <c r="Q18" s="2">
        <f>Q17+Q16</f>
        <v>4738365</v>
      </c>
      <c r="R18" s="19">
        <f>Q18/P18</f>
        <v>48350.663265306124</v>
      </c>
      <c r="S18" s="19"/>
      <c r="T18" s="1">
        <f>T17+T16</f>
        <v>106</v>
      </c>
      <c r="U18" s="2">
        <f>U17+U16</f>
        <v>5314365</v>
      </c>
      <c r="V18" s="19">
        <f>U18/T18</f>
        <v>50135.518867924526</v>
      </c>
      <c r="W18" s="19"/>
      <c r="X18" s="1">
        <f>X17+X16</f>
        <v>117</v>
      </c>
      <c r="Y18" s="2">
        <f>Y17+Y16</f>
        <v>6016921</v>
      </c>
      <c r="Z18" s="19">
        <f>Y18/X18</f>
        <v>51426.675213675211</v>
      </c>
      <c r="AA18" s="19"/>
      <c r="AB18" s="1">
        <f>AB17+AB16</f>
        <v>121</v>
      </c>
      <c r="AC18" s="2">
        <f>AC17+AC16</f>
        <v>6473047</v>
      </c>
      <c r="AD18" s="19">
        <f>AC18/AB18</f>
        <v>53496.25619834711</v>
      </c>
      <c r="AE18" s="19"/>
      <c r="AF18" s="1">
        <f>AF17+AF16</f>
        <v>109</v>
      </c>
      <c r="AG18" s="2">
        <f>AG17+AG16</f>
        <v>5845863</v>
      </c>
      <c r="AH18" s="19">
        <f>AG18/AF18</f>
        <v>53631.770642201838</v>
      </c>
      <c r="AI18" s="19"/>
      <c r="AJ18" s="1">
        <f>AJ17+AJ16</f>
        <v>102</v>
      </c>
      <c r="AK18" s="2">
        <f>AK17+AK16</f>
        <v>5770001</v>
      </c>
      <c r="AL18" s="19">
        <f>AK18/AJ18</f>
        <v>56568.637254901958</v>
      </c>
      <c r="AM18" s="19"/>
      <c r="AN18" s="1">
        <f>AN17+AN16</f>
        <v>97</v>
      </c>
      <c r="AO18" s="2">
        <f>AO17+AO16</f>
        <v>5744388</v>
      </c>
      <c r="AP18" s="19">
        <f>AO18/AN18</f>
        <v>59220.494845360823</v>
      </c>
      <c r="AQ18" s="19"/>
      <c r="AR18" s="1">
        <f>AR17+AR16</f>
        <v>95</v>
      </c>
      <c r="AS18" s="2">
        <f>AS17+AS16</f>
        <v>5463545</v>
      </c>
      <c r="AT18" s="19">
        <f>AS18/AR18</f>
        <v>57511</v>
      </c>
      <c r="AU18" s="19"/>
      <c r="AV18" s="1">
        <f>AV17+AV16</f>
        <v>89</v>
      </c>
      <c r="AW18" s="2">
        <f>AW17+AW16</f>
        <v>5293043</v>
      </c>
      <c r="AX18" s="19">
        <f>AW18/AV18</f>
        <v>59472.393258426964</v>
      </c>
      <c r="AY18" s="19"/>
      <c r="AZ18" s="1">
        <f>AZ17+AZ16</f>
        <v>93</v>
      </c>
      <c r="BA18" s="2">
        <f>BA17+BA16</f>
        <v>5831186</v>
      </c>
      <c r="BB18" s="19">
        <f>BA18/AZ18</f>
        <v>62700.924731182793</v>
      </c>
      <c r="BC18" s="19"/>
      <c r="BD18" s="1">
        <f>BD17+BD16</f>
        <v>97</v>
      </c>
      <c r="BE18" s="2">
        <f>BE17+BE16</f>
        <v>6285109</v>
      </c>
      <c r="BF18" s="19">
        <f>BE18/BD18</f>
        <v>64794.938144329899</v>
      </c>
      <c r="BG18" s="19"/>
      <c r="BH18" s="1">
        <f>BH17+BH16</f>
        <v>124</v>
      </c>
      <c r="BI18" s="2">
        <f>BI17+BI16</f>
        <v>7806726</v>
      </c>
      <c r="BJ18" s="19">
        <f>BI18/BH18</f>
        <v>62957.467741935485</v>
      </c>
      <c r="BK18" s="19"/>
      <c r="BL18" s="1">
        <f>BL17+BL16</f>
        <v>131</v>
      </c>
      <c r="BM18" s="2">
        <f>BM17+BM16</f>
        <v>8678503</v>
      </c>
      <c r="BN18" s="19">
        <f>BM18/BL18</f>
        <v>66248.114503816789</v>
      </c>
      <c r="BO18" s="19"/>
      <c r="BP18" s="1">
        <f>BP17+BP16</f>
        <v>131</v>
      </c>
      <c r="BQ18" s="2">
        <f>BQ17+BQ16</f>
        <v>8691888</v>
      </c>
      <c r="BR18" s="19">
        <f>BQ18/BP18</f>
        <v>66350.290076335878</v>
      </c>
      <c r="BS18" s="19"/>
      <c r="BT18" s="1">
        <f>BT17+BT16</f>
        <v>143</v>
      </c>
      <c r="BU18" s="2">
        <f>BU17+BU16</f>
        <v>9567774</v>
      </c>
      <c r="BV18" s="19">
        <f>BU18/BT18</f>
        <v>66907.510489510489</v>
      </c>
      <c r="BW18" s="19"/>
      <c r="BX18" s="1">
        <f>BX17+BX16</f>
        <v>148</v>
      </c>
      <c r="BY18" s="2">
        <f>BY17+BY16</f>
        <v>10004531</v>
      </c>
      <c r="BZ18" s="19">
        <f>BY18/BX18</f>
        <v>67598.182432432426</v>
      </c>
      <c r="CA18" s="19"/>
      <c r="CB18" s="1">
        <f>CB17+CB16</f>
        <v>143</v>
      </c>
      <c r="CC18" s="37">
        <v>67996</v>
      </c>
      <c r="CD18" s="37"/>
      <c r="CE18" s="1">
        <f>CE17+CE16</f>
        <v>121</v>
      </c>
      <c r="CF18" s="37">
        <v>69662</v>
      </c>
      <c r="CG18" s="37"/>
      <c r="CH18" s="1">
        <v>118</v>
      </c>
      <c r="CI18" s="37">
        <v>69393</v>
      </c>
      <c r="CJ18" s="37"/>
      <c r="CK18" s="1">
        <v>108</v>
      </c>
      <c r="CL18" s="37">
        <v>71199</v>
      </c>
      <c r="CM18" s="37"/>
      <c r="CN18" s="1">
        <v>99</v>
      </c>
      <c r="CO18" s="37">
        <v>77765</v>
      </c>
      <c r="CP18" s="37"/>
      <c r="CQ18" s="1">
        <v>104</v>
      </c>
      <c r="CR18" s="37">
        <v>73573</v>
      </c>
      <c r="CS18" s="1">
        <v>110</v>
      </c>
      <c r="CT18" s="37">
        <v>79170</v>
      </c>
      <c r="CU18" s="37"/>
      <c r="CV18" s="1">
        <v>108</v>
      </c>
      <c r="CW18" s="37">
        <v>82409</v>
      </c>
      <c r="CX18" s="37"/>
      <c r="CY18" s="37"/>
      <c r="CZ18" s="1">
        <v>117</v>
      </c>
      <c r="DA18" s="37">
        <v>83748</v>
      </c>
      <c r="DB18" s="17"/>
    </row>
    <row r="19" spans="1:106" x14ac:dyDescent="0.25">
      <c r="A19" s="16"/>
      <c r="AC19" s="2"/>
      <c r="AG19" s="2"/>
      <c r="AK19" s="2"/>
      <c r="AS19" s="2"/>
      <c r="BQ19" s="2"/>
      <c r="CC19" s="37"/>
      <c r="CD19" s="37"/>
      <c r="CE19" s="1"/>
      <c r="CF19" s="37"/>
      <c r="CG19" s="37"/>
      <c r="CH19" s="1"/>
      <c r="CI19" s="37"/>
      <c r="CJ19" s="37"/>
      <c r="CK19" s="1"/>
      <c r="CL19" s="37"/>
      <c r="CM19" s="37"/>
      <c r="CN19" s="1"/>
      <c r="CO19" s="37"/>
      <c r="CP19" s="37"/>
      <c r="CQ19" s="1"/>
      <c r="CR19" s="37"/>
      <c r="CS19" s="1"/>
      <c r="CT19" s="37"/>
      <c r="CU19" s="37"/>
      <c r="CV19" s="1"/>
      <c r="CW19" s="37"/>
      <c r="CX19" s="37"/>
      <c r="CY19" s="37"/>
      <c r="CZ19" s="1"/>
      <c r="DA19" s="37"/>
      <c r="DB19" s="17"/>
    </row>
    <row r="20" spans="1:106" x14ac:dyDescent="0.25">
      <c r="A20" s="16"/>
      <c r="B20" s="23" t="s">
        <v>8</v>
      </c>
      <c r="C20" s="23"/>
      <c r="AC20" s="2"/>
      <c r="AG20" s="2"/>
      <c r="AK20" s="2"/>
      <c r="AS20" s="2"/>
      <c r="BQ20" s="2"/>
      <c r="CC20" s="37"/>
      <c r="CD20" s="37"/>
      <c r="CE20" s="1"/>
      <c r="CF20" s="37"/>
      <c r="CG20" s="37"/>
      <c r="CH20" s="1"/>
      <c r="CI20" s="37"/>
      <c r="CJ20" s="37"/>
      <c r="CK20" s="1"/>
      <c r="CL20" s="37"/>
      <c r="CM20" s="37"/>
      <c r="CN20" s="1"/>
      <c r="CO20" s="37"/>
      <c r="CP20" s="37"/>
      <c r="CQ20" s="1"/>
      <c r="CR20" s="37"/>
      <c r="CS20" s="1"/>
      <c r="CT20" s="37"/>
      <c r="CU20" s="37"/>
      <c r="CV20" s="1"/>
      <c r="CW20" s="37"/>
      <c r="CX20" s="37"/>
      <c r="CY20" s="37"/>
      <c r="CZ20" s="1"/>
      <c r="DA20" s="37"/>
      <c r="DB20" s="17"/>
    </row>
    <row r="21" spans="1:106" x14ac:dyDescent="0.25">
      <c r="A21" s="16"/>
      <c r="B21" s="1" t="s">
        <v>4</v>
      </c>
      <c r="D21" s="1">
        <v>45</v>
      </c>
      <c r="E21" s="2">
        <v>1706607</v>
      </c>
      <c r="F21" s="19">
        <f>E21/D21</f>
        <v>37924.6</v>
      </c>
      <c r="G21" s="19"/>
      <c r="H21" s="1">
        <v>43</v>
      </c>
      <c r="I21" s="2">
        <v>1727103</v>
      </c>
      <c r="J21" s="19">
        <f>I21/H21</f>
        <v>40165.186046511626</v>
      </c>
      <c r="K21" s="19"/>
      <c r="L21" s="1">
        <v>61</v>
      </c>
      <c r="M21" s="2">
        <v>2417728</v>
      </c>
      <c r="N21" s="19">
        <f>M21/L21</f>
        <v>39634.885245901642</v>
      </c>
      <c r="O21" s="19"/>
      <c r="P21" s="1">
        <v>49</v>
      </c>
      <c r="Q21" s="2">
        <v>2087983</v>
      </c>
      <c r="R21" s="19">
        <f>Q21/P21</f>
        <v>42611.897959183676</v>
      </c>
      <c r="S21" s="19"/>
      <c r="T21" s="1">
        <v>52</v>
      </c>
      <c r="U21" s="2">
        <v>2283473</v>
      </c>
      <c r="V21" s="19">
        <f>U21/T21</f>
        <v>43912.942307692305</v>
      </c>
      <c r="W21" s="19"/>
      <c r="X21" s="1">
        <v>44</v>
      </c>
      <c r="Y21" s="2">
        <v>1916637</v>
      </c>
      <c r="Z21" s="19">
        <f>Y21/X21</f>
        <v>43559.931818181816</v>
      </c>
      <c r="AA21" s="19"/>
      <c r="AB21" s="1">
        <v>30</v>
      </c>
      <c r="AC21" s="2">
        <v>1286494</v>
      </c>
      <c r="AD21" s="19">
        <f>AC21/AB21</f>
        <v>42883.133333333331</v>
      </c>
      <c r="AE21" s="19"/>
      <c r="AF21" s="1">
        <v>38</v>
      </c>
      <c r="AG21" s="2">
        <v>1650064</v>
      </c>
      <c r="AH21" s="19">
        <f>AG21/AF21</f>
        <v>43422.73684210526</v>
      </c>
      <c r="AI21" s="19"/>
      <c r="AJ21" s="1">
        <v>39</v>
      </c>
      <c r="AK21" s="2">
        <v>1795189</v>
      </c>
      <c r="AL21" s="19">
        <f>AK21/AJ21</f>
        <v>46030.48717948718</v>
      </c>
      <c r="AM21" s="19"/>
      <c r="AN21" s="1">
        <v>34</v>
      </c>
      <c r="AO21" s="2">
        <v>1651597</v>
      </c>
      <c r="AP21" s="19">
        <f>AO21/AN21</f>
        <v>48576.382352941175</v>
      </c>
      <c r="AQ21" s="19"/>
      <c r="AR21" s="1">
        <v>44</v>
      </c>
      <c r="AS21" s="2">
        <v>2036253</v>
      </c>
      <c r="AT21" s="19">
        <f>AS21/AR21</f>
        <v>46278.477272727272</v>
      </c>
      <c r="AU21" s="19"/>
      <c r="AV21" s="1">
        <v>53</v>
      </c>
      <c r="AW21" s="2">
        <v>2530031</v>
      </c>
      <c r="AX21" s="19">
        <f>AW21/AV21</f>
        <v>47736.433962264149</v>
      </c>
      <c r="AY21" s="19"/>
      <c r="AZ21" s="1">
        <v>64</v>
      </c>
      <c r="BA21" s="2">
        <v>3341675</v>
      </c>
      <c r="BB21" s="19">
        <f>BA21/AZ21</f>
        <v>52213.671875</v>
      </c>
      <c r="BC21" s="19"/>
      <c r="BD21" s="1">
        <v>67</v>
      </c>
      <c r="BE21" s="2">
        <v>3808432</v>
      </c>
      <c r="BF21" s="19">
        <f>BE21/BD21</f>
        <v>56842.26865671642</v>
      </c>
      <c r="BG21" s="19"/>
      <c r="BH21" s="1">
        <v>82</v>
      </c>
      <c r="BI21" s="2">
        <v>4452360</v>
      </c>
      <c r="BJ21" s="19">
        <f>BI21/BH21</f>
        <v>54297.07317073171</v>
      </c>
      <c r="BK21" s="19"/>
      <c r="BL21" s="1">
        <v>77</v>
      </c>
      <c r="BM21" s="2">
        <v>4508422</v>
      </c>
      <c r="BN21" s="19">
        <f>BM21/BL21</f>
        <v>58550.935064935067</v>
      </c>
      <c r="BO21" s="19"/>
      <c r="BP21" s="1">
        <v>80</v>
      </c>
      <c r="BQ21" s="2">
        <v>4574133</v>
      </c>
      <c r="BR21" s="19">
        <f>BQ21/BP21</f>
        <v>57176.662499999999</v>
      </c>
      <c r="BS21" s="19"/>
      <c r="BT21" s="1">
        <v>75</v>
      </c>
      <c r="BU21" s="2">
        <v>4235053</v>
      </c>
      <c r="BV21" s="19">
        <f>BU21/BT21</f>
        <v>56467.373333333337</v>
      </c>
      <c r="BW21" s="19"/>
      <c r="BX21" s="1">
        <v>72</v>
      </c>
      <c r="BY21" s="2">
        <v>4045786</v>
      </c>
      <c r="BZ21" s="19">
        <f>BY21/BX21</f>
        <v>56191.472222222219</v>
      </c>
      <c r="CA21" s="19"/>
      <c r="CB21" s="1">
        <v>68</v>
      </c>
      <c r="CC21" s="37">
        <v>56012</v>
      </c>
      <c r="CD21" s="37"/>
      <c r="CE21" s="1">
        <v>75</v>
      </c>
      <c r="CF21" s="37">
        <v>63477</v>
      </c>
      <c r="CG21" s="37"/>
      <c r="CH21" s="1">
        <v>84</v>
      </c>
      <c r="CI21" s="37">
        <v>64566</v>
      </c>
      <c r="CJ21" s="37"/>
      <c r="CK21" s="1">
        <v>89</v>
      </c>
      <c r="CL21" s="37">
        <v>64218</v>
      </c>
      <c r="CM21" s="37"/>
      <c r="CN21" s="1">
        <v>89</v>
      </c>
      <c r="CO21" s="37">
        <v>64391</v>
      </c>
      <c r="CP21" s="37"/>
      <c r="CQ21" s="1">
        <v>84</v>
      </c>
      <c r="CR21" s="37">
        <v>66744</v>
      </c>
      <c r="CS21" s="1">
        <v>66</v>
      </c>
      <c r="CT21" s="37">
        <v>69982</v>
      </c>
      <c r="CU21" s="37"/>
      <c r="CV21" s="1">
        <v>62</v>
      </c>
      <c r="CW21" s="37">
        <v>72921</v>
      </c>
      <c r="CX21" s="37"/>
      <c r="CY21" s="37"/>
      <c r="CZ21" s="1">
        <v>61</v>
      </c>
      <c r="DA21" s="37">
        <v>73962</v>
      </c>
      <c r="DB21" s="17"/>
    </row>
    <row r="22" spans="1:106" x14ac:dyDescent="0.25">
      <c r="A22" s="16"/>
      <c r="B22" s="1" t="s">
        <v>5</v>
      </c>
      <c r="D22" s="1">
        <v>55</v>
      </c>
      <c r="E22" s="2">
        <v>2229758</v>
      </c>
      <c r="F22" s="19">
        <f>E22/D22</f>
        <v>40541.054545454543</v>
      </c>
      <c r="G22" s="19"/>
      <c r="H22" s="1">
        <v>56</v>
      </c>
      <c r="I22" s="2">
        <v>2323372</v>
      </c>
      <c r="J22" s="19">
        <f>I22/H22</f>
        <v>41488.785714285717</v>
      </c>
      <c r="K22" s="19"/>
      <c r="L22" s="1">
        <v>48</v>
      </c>
      <c r="M22" s="2">
        <v>2031948</v>
      </c>
      <c r="N22" s="19">
        <f>M22/L22</f>
        <v>42332.25</v>
      </c>
      <c r="O22" s="19"/>
      <c r="P22" s="1">
        <v>51</v>
      </c>
      <c r="Q22" s="2">
        <v>2236947</v>
      </c>
      <c r="R22" s="19">
        <f>Q22/P22</f>
        <v>43861.705882352944</v>
      </c>
      <c r="S22" s="19"/>
      <c r="T22" s="1">
        <v>45</v>
      </c>
      <c r="U22" s="2">
        <v>1926095</v>
      </c>
      <c r="V22" s="19">
        <f>U22/T22</f>
        <v>42802.111111111109</v>
      </c>
      <c r="W22" s="19"/>
      <c r="X22" s="1">
        <v>38</v>
      </c>
      <c r="Y22" s="2">
        <v>1708345</v>
      </c>
      <c r="Z22" s="19">
        <f>Y22/X22</f>
        <v>44956.447368421053</v>
      </c>
      <c r="AA22" s="19"/>
      <c r="AB22" s="1">
        <v>33</v>
      </c>
      <c r="AC22" s="2">
        <v>1431963</v>
      </c>
      <c r="AD22" s="19">
        <f>AC22/AB22</f>
        <v>43392.818181818184</v>
      </c>
      <c r="AE22" s="19"/>
      <c r="AF22" s="1">
        <v>28</v>
      </c>
      <c r="AG22" s="2">
        <v>1281679</v>
      </c>
      <c r="AH22" s="19">
        <f>AG22/AF22</f>
        <v>45774.25</v>
      </c>
      <c r="AI22" s="19"/>
      <c r="AJ22" s="1">
        <v>34</v>
      </c>
      <c r="AK22" s="2">
        <v>1682299</v>
      </c>
      <c r="AL22" s="19">
        <f>AK22/AJ22</f>
        <v>49479.382352941175</v>
      </c>
      <c r="AM22" s="19"/>
      <c r="AN22" s="1">
        <v>31</v>
      </c>
      <c r="AO22" s="2">
        <v>1577743</v>
      </c>
      <c r="AP22" s="19">
        <f>AO22/AN22</f>
        <v>50894.93548387097</v>
      </c>
      <c r="AQ22" s="19"/>
      <c r="AR22" s="1">
        <v>38</v>
      </c>
      <c r="AS22" s="2">
        <v>2062076</v>
      </c>
      <c r="AT22" s="19">
        <f>AS22/AR22</f>
        <v>54265.15789473684</v>
      </c>
      <c r="AU22" s="19"/>
      <c r="AV22" s="1">
        <v>41</v>
      </c>
      <c r="AW22" s="2">
        <v>2311009</v>
      </c>
      <c r="AX22" s="19">
        <f>AW22/AV22</f>
        <v>56366.07317073171</v>
      </c>
      <c r="AY22" s="19"/>
      <c r="AZ22" s="1">
        <v>41</v>
      </c>
      <c r="BA22" s="2">
        <v>2284675</v>
      </c>
      <c r="BB22" s="19">
        <f>BA22/AZ22</f>
        <v>55723.780487804877</v>
      </c>
      <c r="BC22" s="19"/>
      <c r="BD22" s="1">
        <v>44</v>
      </c>
      <c r="BE22" s="2">
        <v>2568560</v>
      </c>
      <c r="BF22" s="19">
        <f>BE22/BD22</f>
        <v>58376.36363636364</v>
      </c>
      <c r="BG22" s="19"/>
      <c r="BH22" s="1">
        <v>50</v>
      </c>
      <c r="BI22" s="2">
        <v>2957602</v>
      </c>
      <c r="BJ22" s="19">
        <f>BI22/BH22</f>
        <v>59152.04</v>
      </c>
      <c r="BK22" s="19"/>
      <c r="BL22" s="1">
        <v>49</v>
      </c>
      <c r="BM22" s="2">
        <v>2994567</v>
      </c>
      <c r="BN22" s="19">
        <f>BM22/BL22</f>
        <v>61113.612244897959</v>
      </c>
      <c r="BO22" s="19"/>
      <c r="BP22" s="1">
        <v>51</v>
      </c>
      <c r="BQ22" s="2">
        <v>3153370</v>
      </c>
      <c r="BR22" s="19">
        <f>BQ22/BP22</f>
        <v>61830.784313725489</v>
      </c>
      <c r="BS22" s="19"/>
      <c r="BT22" s="1">
        <v>43</v>
      </c>
      <c r="BU22" s="2">
        <v>2664811</v>
      </c>
      <c r="BV22" s="19">
        <f>BU22/BT22</f>
        <v>61972.348837209305</v>
      </c>
      <c r="BW22" s="19"/>
      <c r="BX22" s="1">
        <v>39</v>
      </c>
      <c r="BY22" s="2">
        <v>2477904</v>
      </c>
      <c r="BZ22" s="19">
        <f>BY22/BX22</f>
        <v>63536</v>
      </c>
      <c r="CA22" s="19"/>
      <c r="CB22" s="1">
        <v>40</v>
      </c>
      <c r="CC22" s="37">
        <v>58812</v>
      </c>
      <c r="CD22" s="37"/>
      <c r="CE22" s="1">
        <v>42</v>
      </c>
      <c r="CF22" s="37">
        <v>67301</v>
      </c>
      <c r="CG22" s="37"/>
      <c r="CH22" s="1">
        <v>48</v>
      </c>
      <c r="CI22" s="37">
        <v>66131</v>
      </c>
      <c r="CJ22" s="37"/>
      <c r="CK22" s="1">
        <v>44</v>
      </c>
      <c r="CL22" s="37">
        <v>66384</v>
      </c>
      <c r="CM22" s="37"/>
      <c r="CN22" s="1">
        <v>45</v>
      </c>
      <c r="CO22" s="37">
        <v>69689</v>
      </c>
      <c r="CP22" s="37"/>
      <c r="CQ22" s="1">
        <v>39</v>
      </c>
      <c r="CR22" s="37">
        <v>74231</v>
      </c>
      <c r="CS22" s="1">
        <v>33</v>
      </c>
      <c r="CT22" s="37">
        <v>75759</v>
      </c>
      <c r="CU22" s="37"/>
      <c r="CV22" s="1">
        <v>34</v>
      </c>
      <c r="CW22" s="37">
        <v>79580</v>
      </c>
      <c r="CX22" s="37"/>
      <c r="CY22" s="37"/>
      <c r="CZ22" s="1">
        <v>29</v>
      </c>
      <c r="DA22" s="37">
        <v>89783</v>
      </c>
      <c r="DB22" s="17"/>
    </row>
    <row r="23" spans="1:106" x14ac:dyDescent="0.25">
      <c r="A23" s="16"/>
      <c r="B23" s="1" t="s">
        <v>6</v>
      </c>
      <c r="D23" s="1">
        <f>D22+D21</f>
        <v>100</v>
      </c>
      <c r="E23" s="2">
        <f>E22+E21</f>
        <v>3936365</v>
      </c>
      <c r="F23" s="19">
        <f>E23/D23</f>
        <v>39363.65</v>
      </c>
      <c r="G23" s="19"/>
      <c r="H23" s="1">
        <f>H22+H21</f>
        <v>99</v>
      </c>
      <c r="I23" s="2">
        <f>I22+I21</f>
        <v>4050475</v>
      </c>
      <c r="J23" s="19">
        <f>I23/H23</f>
        <v>40913.888888888891</v>
      </c>
      <c r="K23" s="19"/>
      <c r="L23" s="1">
        <f>L22+L21</f>
        <v>109</v>
      </c>
      <c r="M23" s="2">
        <f>M22+M21</f>
        <v>4449676</v>
      </c>
      <c r="N23" s="19">
        <f>M23/L23</f>
        <v>40822.715596330272</v>
      </c>
      <c r="O23" s="19"/>
      <c r="P23" s="1">
        <f>P22+P21</f>
        <v>100</v>
      </c>
      <c r="Q23" s="2">
        <f>Q22+Q21</f>
        <v>4324930</v>
      </c>
      <c r="R23" s="19">
        <f>Q23/P23</f>
        <v>43249.3</v>
      </c>
      <c r="S23" s="19"/>
      <c r="T23" s="1">
        <f>T22+T21</f>
        <v>97</v>
      </c>
      <c r="U23" s="2">
        <f>U22+U21</f>
        <v>4209568</v>
      </c>
      <c r="V23" s="19">
        <f>U23/T23</f>
        <v>43397.608247422679</v>
      </c>
      <c r="W23" s="19"/>
      <c r="X23" s="1">
        <f>X22+X21</f>
        <v>82</v>
      </c>
      <c r="Y23" s="2">
        <f>Y22+Y21</f>
        <v>3624982</v>
      </c>
      <c r="Z23" s="19">
        <f>Y23/X23</f>
        <v>44207.097560975613</v>
      </c>
      <c r="AA23" s="19"/>
      <c r="AB23" s="1">
        <f>AB22+AB21</f>
        <v>63</v>
      </c>
      <c r="AC23" s="2">
        <f>AC22+AC21</f>
        <v>2718457</v>
      </c>
      <c r="AD23" s="19">
        <f>AC23/AB23</f>
        <v>43150.111111111109</v>
      </c>
      <c r="AE23" s="19"/>
      <c r="AF23" s="1">
        <f>AF22+AF21</f>
        <v>66</v>
      </c>
      <c r="AG23" s="2">
        <f>AG22+AG21</f>
        <v>2931743</v>
      </c>
      <c r="AH23" s="19">
        <f>AG23/AF23</f>
        <v>44420.348484848488</v>
      </c>
      <c r="AI23" s="19"/>
      <c r="AJ23" s="1">
        <f>AJ22+AJ21</f>
        <v>73</v>
      </c>
      <c r="AK23" s="2">
        <f>AK22+AK21</f>
        <v>3477488</v>
      </c>
      <c r="AL23" s="19">
        <f>AK23/AJ23</f>
        <v>47636.821917808222</v>
      </c>
      <c r="AM23" s="19"/>
      <c r="AN23" s="1">
        <f>AN22+AN21</f>
        <v>65</v>
      </c>
      <c r="AO23" s="2">
        <f>AO22+AO21</f>
        <v>3229340</v>
      </c>
      <c r="AP23" s="19">
        <f>AO23/AN23</f>
        <v>49682.153846153844</v>
      </c>
      <c r="AQ23" s="19"/>
      <c r="AR23" s="1">
        <f>AR22+AR21</f>
        <v>82</v>
      </c>
      <c r="AS23" s="2">
        <f>AS22+AS21</f>
        <v>4098329</v>
      </c>
      <c r="AT23" s="19">
        <f>AS23/AR23</f>
        <v>49979.621951219509</v>
      </c>
      <c r="AU23" s="19"/>
      <c r="AV23" s="1">
        <f>AV22+AV21</f>
        <v>94</v>
      </c>
      <c r="AW23" s="2">
        <f>AW22+AW21</f>
        <v>4841040</v>
      </c>
      <c r="AX23" s="19">
        <f>AW23/AV23</f>
        <v>51500.425531914894</v>
      </c>
      <c r="AY23" s="19"/>
      <c r="AZ23" s="1">
        <f>AZ22+AZ21</f>
        <v>105</v>
      </c>
      <c r="BA23" s="2">
        <f>BA22+BA21</f>
        <v>5626350</v>
      </c>
      <c r="BB23" s="19">
        <f>BA23/AZ23</f>
        <v>53584.285714285717</v>
      </c>
      <c r="BC23" s="19"/>
      <c r="BD23" s="1">
        <f>BD22+BD21</f>
        <v>111</v>
      </c>
      <c r="BE23" s="2">
        <f>BE22+BE21</f>
        <v>6376992</v>
      </c>
      <c r="BF23" s="19">
        <f>BE23/BD23</f>
        <v>57450.37837837838</v>
      </c>
      <c r="BG23" s="19"/>
      <c r="BH23" s="1">
        <f>BH22+BH21</f>
        <v>132</v>
      </c>
      <c r="BI23" s="2">
        <f>BI22+BI21</f>
        <v>7409962</v>
      </c>
      <c r="BJ23" s="19">
        <f>BI23/BH23</f>
        <v>56136.07575757576</v>
      </c>
      <c r="BK23" s="19"/>
      <c r="BL23" s="1">
        <f>BL22+BL21</f>
        <v>126</v>
      </c>
      <c r="BM23" s="2">
        <f>BM22+BM21</f>
        <v>7502989</v>
      </c>
      <c r="BN23" s="19">
        <f>BM23/BL23</f>
        <v>59547.531746031746</v>
      </c>
      <c r="BO23" s="19"/>
      <c r="BP23" s="1">
        <f>BP22+BP21</f>
        <v>131</v>
      </c>
      <c r="BQ23" s="2">
        <f>BQ22+BQ21</f>
        <v>7727503</v>
      </c>
      <c r="BR23" s="19">
        <f>BQ23/BP23</f>
        <v>58988.572519083973</v>
      </c>
      <c r="BS23" s="19"/>
      <c r="BT23" s="1">
        <f>BT22+BT21</f>
        <v>118</v>
      </c>
      <c r="BU23" s="2">
        <f>BU22+BU21</f>
        <v>6899864</v>
      </c>
      <c r="BV23" s="19">
        <f>BU23/BT23</f>
        <v>58473.423728813563</v>
      </c>
      <c r="BW23" s="19"/>
      <c r="BX23" s="1">
        <f>BX22+BX21</f>
        <v>111</v>
      </c>
      <c r="BY23" s="2">
        <f>BY22+BY21</f>
        <v>6523690</v>
      </c>
      <c r="BZ23" s="19">
        <f>BY23/BX23</f>
        <v>58771.981981981982</v>
      </c>
      <c r="CA23" s="19"/>
      <c r="CB23" s="1">
        <f>CB22+CB21</f>
        <v>108</v>
      </c>
      <c r="CC23" s="37">
        <v>57049</v>
      </c>
      <c r="CD23" s="37"/>
      <c r="CE23" s="1">
        <f>CE22+CE21</f>
        <v>117</v>
      </c>
      <c r="CF23" s="37">
        <v>64850</v>
      </c>
      <c r="CG23" s="37"/>
      <c r="CH23" s="1">
        <v>132</v>
      </c>
      <c r="CI23" s="37">
        <v>65135</v>
      </c>
      <c r="CJ23" s="37"/>
      <c r="CK23" s="1">
        <v>133</v>
      </c>
      <c r="CL23" s="37">
        <v>64935</v>
      </c>
      <c r="CM23" s="37"/>
      <c r="CN23" s="1">
        <v>134</v>
      </c>
      <c r="CO23" s="37">
        <v>66170</v>
      </c>
      <c r="CP23" s="37"/>
      <c r="CQ23" s="1">
        <v>123</v>
      </c>
      <c r="CR23" s="37">
        <v>69118</v>
      </c>
      <c r="CS23" s="1">
        <v>99</v>
      </c>
      <c r="CT23" s="37">
        <v>71908</v>
      </c>
      <c r="CU23" s="37"/>
      <c r="CV23" s="1">
        <v>96</v>
      </c>
      <c r="CW23" s="37">
        <v>75280</v>
      </c>
      <c r="CX23" s="37"/>
      <c r="CY23" s="37"/>
      <c r="CZ23" s="1">
        <v>90</v>
      </c>
      <c r="DA23" s="37">
        <v>79060</v>
      </c>
      <c r="DB23" s="17"/>
    </row>
    <row r="24" spans="1:106" x14ac:dyDescent="0.25">
      <c r="A24" s="16"/>
      <c r="AC24" s="2"/>
      <c r="AG24" s="2"/>
      <c r="AK24" s="2"/>
      <c r="AS24" s="2"/>
      <c r="BQ24" s="2"/>
      <c r="CC24" s="37"/>
      <c r="CD24" s="37"/>
      <c r="CE24" s="1"/>
      <c r="CF24" s="37"/>
      <c r="CG24" s="37"/>
      <c r="CH24" s="1"/>
      <c r="CI24" s="37"/>
      <c r="CJ24" s="37"/>
      <c r="CK24" s="1"/>
      <c r="CL24" s="37"/>
      <c r="CM24" s="37"/>
      <c r="CN24" s="1"/>
      <c r="CO24" s="37"/>
      <c r="CP24" s="37"/>
      <c r="CQ24" s="1"/>
      <c r="CR24" s="37"/>
      <c r="CS24" s="1"/>
      <c r="CT24" s="37"/>
      <c r="CU24" s="37"/>
      <c r="CV24" s="1"/>
      <c r="CW24" s="37"/>
      <c r="CX24" s="37"/>
      <c r="CY24" s="37"/>
      <c r="CZ24" s="1"/>
      <c r="DA24" s="37"/>
      <c r="DB24" s="17"/>
    </row>
    <row r="25" spans="1:106" x14ac:dyDescent="0.25">
      <c r="A25" s="16"/>
      <c r="B25" s="23" t="s">
        <v>9</v>
      </c>
      <c r="C25" s="23"/>
      <c r="AC25" s="2"/>
      <c r="AG25" s="2"/>
      <c r="AK25" s="2"/>
      <c r="AS25" s="2"/>
      <c r="BQ25" s="2"/>
      <c r="CC25" s="37"/>
      <c r="CD25" s="37"/>
      <c r="CE25" s="1"/>
      <c r="CF25" s="37"/>
      <c r="CG25" s="37"/>
      <c r="CH25" s="1"/>
      <c r="CI25" s="37"/>
      <c r="CJ25" s="37"/>
      <c r="CK25" s="1"/>
      <c r="CL25" s="37"/>
      <c r="CM25" s="37"/>
      <c r="CN25" s="1"/>
      <c r="CO25" s="37"/>
      <c r="CP25" s="37"/>
      <c r="CQ25" s="1"/>
      <c r="CR25" s="37"/>
      <c r="CS25" s="1"/>
      <c r="CT25" s="37"/>
      <c r="CU25" s="37"/>
      <c r="CV25" s="1"/>
      <c r="CW25" s="37"/>
      <c r="CX25" s="37"/>
      <c r="CY25" s="37"/>
      <c r="CZ25" s="1"/>
      <c r="DA25" s="37"/>
      <c r="DB25" s="17"/>
    </row>
    <row r="26" spans="1:106" x14ac:dyDescent="0.25">
      <c r="A26" s="16"/>
      <c r="B26" s="1" t="s">
        <v>4</v>
      </c>
      <c r="D26" s="1">
        <v>0</v>
      </c>
      <c r="E26" s="2">
        <v>0</v>
      </c>
      <c r="F26" s="19"/>
      <c r="G26" s="19"/>
      <c r="H26" s="1">
        <v>0</v>
      </c>
      <c r="I26" s="2">
        <v>0</v>
      </c>
      <c r="J26" s="19"/>
      <c r="K26" s="19"/>
      <c r="L26" s="1">
        <v>6</v>
      </c>
      <c r="M26" s="2">
        <v>194355</v>
      </c>
      <c r="N26" s="19">
        <f>M26/L26</f>
        <v>32392.5</v>
      </c>
      <c r="O26" s="19"/>
      <c r="P26" s="1">
        <v>7</v>
      </c>
      <c r="Q26" s="2">
        <v>282176</v>
      </c>
      <c r="R26" s="19">
        <f>Q26/P26</f>
        <v>40310.857142857145</v>
      </c>
      <c r="S26" s="19"/>
      <c r="T26" s="1">
        <v>7</v>
      </c>
      <c r="U26" s="2">
        <v>261451</v>
      </c>
      <c r="V26" s="19">
        <f>U26/T26</f>
        <v>37350.142857142855</v>
      </c>
      <c r="W26" s="19"/>
      <c r="X26" s="1">
        <v>7</v>
      </c>
      <c r="Y26" s="2">
        <v>272141</v>
      </c>
      <c r="Z26" s="19">
        <f>Y26/X26</f>
        <v>38877.285714285717</v>
      </c>
      <c r="AA26" s="19"/>
      <c r="AB26" s="1">
        <v>4</v>
      </c>
      <c r="AC26" s="2">
        <v>161396</v>
      </c>
      <c r="AD26" s="19">
        <f>AC26/AB26</f>
        <v>40349</v>
      </c>
      <c r="AE26" s="19"/>
      <c r="AF26" s="1">
        <v>2</v>
      </c>
      <c r="AG26" s="2">
        <v>88696</v>
      </c>
      <c r="AH26" s="19">
        <f>AG26/AF26</f>
        <v>44348</v>
      </c>
      <c r="AI26" s="19"/>
      <c r="AJ26" s="1">
        <v>0</v>
      </c>
      <c r="AK26" s="2">
        <v>0</v>
      </c>
      <c r="AL26" s="32"/>
      <c r="AM26" s="32"/>
      <c r="AN26" s="1">
        <v>0</v>
      </c>
      <c r="AO26" s="2">
        <v>0</v>
      </c>
      <c r="AP26" s="32"/>
      <c r="AQ26" s="19"/>
      <c r="AR26" s="1">
        <v>0</v>
      </c>
      <c r="AS26" s="2">
        <v>0</v>
      </c>
      <c r="AT26" s="19"/>
      <c r="AU26" s="19"/>
      <c r="AV26" s="1">
        <v>0</v>
      </c>
      <c r="AW26" s="2">
        <v>0</v>
      </c>
      <c r="AX26" s="19"/>
      <c r="AY26" s="19"/>
      <c r="AZ26" s="1">
        <v>2</v>
      </c>
      <c r="BA26" s="2">
        <v>94550</v>
      </c>
      <c r="BB26" s="19">
        <f>BA26/AZ26</f>
        <v>47275</v>
      </c>
      <c r="BC26" s="19"/>
      <c r="BD26" s="1">
        <v>4</v>
      </c>
      <c r="BE26" s="2">
        <v>199616</v>
      </c>
      <c r="BF26" s="19">
        <f>BE26/BD26</f>
        <v>49904</v>
      </c>
      <c r="BG26" s="19"/>
      <c r="BH26" s="1">
        <v>0</v>
      </c>
      <c r="BI26" s="2">
        <v>0</v>
      </c>
      <c r="BJ26" s="37">
        <v>0</v>
      </c>
      <c r="BK26" s="19"/>
      <c r="BL26" s="1">
        <v>0</v>
      </c>
      <c r="BM26" s="2">
        <v>0</v>
      </c>
      <c r="BN26" s="37">
        <v>0</v>
      </c>
      <c r="BO26" s="19"/>
      <c r="BP26" s="1">
        <v>0</v>
      </c>
      <c r="BQ26" s="2">
        <v>0</v>
      </c>
      <c r="BR26" s="37">
        <v>0</v>
      </c>
      <c r="BS26" s="19"/>
      <c r="BT26" s="1">
        <v>0</v>
      </c>
      <c r="BU26" s="2">
        <v>0</v>
      </c>
      <c r="BV26" s="37">
        <v>0</v>
      </c>
      <c r="BW26" s="19"/>
      <c r="BX26" s="1">
        <v>0</v>
      </c>
      <c r="BY26" s="2">
        <v>0</v>
      </c>
      <c r="BZ26" s="37">
        <v>0</v>
      </c>
      <c r="CA26" s="19"/>
      <c r="CB26" s="1">
        <v>0</v>
      </c>
      <c r="CC26" s="37">
        <v>0</v>
      </c>
      <c r="CD26" s="37"/>
      <c r="CE26" s="1">
        <v>0</v>
      </c>
      <c r="CF26" s="37">
        <v>0</v>
      </c>
      <c r="CG26" s="37"/>
      <c r="CH26" s="1">
        <v>0</v>
      </c>
      <c r="CI26" s="37">
        <v>0</v>
      </c>
      <c r="CJ26" s="37"/>
      <c r="CK26" s="1">
        <v>0</v>
      </c>
      <c r="CL26" s="37">
        <v>0</v>
      </c>
      <c r="CM26" s="37"/>
      <c r="CN26" s="1">
        <v>0</v>
      </c>
      <c r="CO26" s="37">
        <v>0</v>
      </c>
      <c r="CP26" s="37"/>
      <c r="CQ26" s="1">
        <v>0</v>
      </c>
      <c r="CR26" s="37">
        <v>0</v>
      </c>
      <c r="CS26" s="1">
        <v>0</v>
      </c>
      <c r="CT26" s="37">
        <v>0</v>
      </c>
      <c r="CU26" s="37"/>
      <c r="CV26" s="1">
        <v>0</v>
      </c>
      <c r="CW26" s="37">
        <v>0</v>
      </c>
      <c r="CX26" s="37"/>
      <c r="CY26" s="37"/>
      <c r="CZ26" s="1">
        <v>1</v>
      </c>
      <c r="DA26" s="37">
        <v>62000</v>
      </c>
      <c r="DB26" s="17"/>
    </row>
    <row r="27" spans="1:106" x14ac:dyDescent="0.25">
      <c r="A27" s="16"/>
      <c r="B27" s="1" t="s">
        <v>5</v>
      </c>
      <c r="D27" s="1">
        <v>4</v>
      </c>
      <c r="E27" s="2">
        <v>185655</v>
      </c>
      <c r="F27" s="19">
        <f>E27/D27</f>
        <v>46413.75</v>
      </c>
      <c r="G27" s="19"/>
      <c r="H27" s="1">
        <v>4</v>
      </c>
      <c r="I27" s="2">
        <v>193175</v>
      </c>
      <c r="J27" s="19">
        <f>I27/H27</f>
        <v>48293.75</v>
      </c>
      <c r="K27" s="19"/>
      <c r="L27" s="1">
        <v>5</v>
      </c>
      <c r="M27" s="2">
        <v>233825</v>
      </c>
      <c r="N27" s="19">
        <f>M27/L27</f>
        <v>46765</v>
      </c>
      <c r="O27" s="19"/>
      <c r="P27" s="1">
        <v>4</v>
      </c>
      <c r="Q27" s="2">
        <v>217575</v>
      </c>
      <c r="R27" s="19">
        <f>Q27/P27</f>
        <v>54393.75</v>
      </c>
      <c r="S27" s="19"/>
      <c r="T27" s="1">
        <v>4</v>
      </c>
      <c r="U27" s="2">
        <v>200205</v>
      </c>
      <c r="V27" s="19">
        <f>U27/T27</f>
        <v>50051.25</v>
      </c>
      <c r="W27" s="19"/>
      <c r="X27" s="1">
        <v>4</v>
      </c>
      <c r="Y27" s="2">
        <v>205988</v>
      </c>
      <c r="Z27" s="19">
        <f>Y27/X27</f>
        <v>51497</v>
      </c>
      <c r="AA27" s="19"/>
      <c r="AB27" s="1">
        <v>3</v>
      </c>
      <c r="AC27" s="2">
        <v>176390</v>
      </c>
      <c r="AD27" s="19">
        <f>AC27/AB27</f>
        <v>58796.666666666664</v>
      </c>
      <c r="AE27" s="19"/>
      <c r="AF27" s="1">
        <v>3</v>
      </c>
      <c r="AG27" s="2">
        <v>177590</v>
      </c>
      <c r="AH27" s="19">
        <f>AG27/AF27</f>
        <v>59196.666666666664</v>
      </c>
      <c r="AI27" s="19"/>
      <c r="AJ27" s="1">
        <v>3</v>
      </c>
      <c r="AK27" s="2">
        <v>183881</v>
      </c>
      <c r="AL27" s="19">
        <f>AK27/AJ27</f>
        <v>61293.666666666664</v>
      </c>
      <c r="AM27" s="19"/>
      <c r="AN27" s="1">
        <v>2</v>
      </c>
      <c r="AO27" s="2">
        <v>127859</v>
      </c>
      <c r="AP27" s="19">
        <f>AO27/AN27</f>
        <v>63929.5</v>
      </c>
      <c r="AQ27" s="19"/>
      <c r="AR27" s="1">
        <v>2</v>
      </c>
      <c r="AS27" s="2">
        <v>127859</v>
      </c>
      <c r="AT27" s="19">
        <f>AS27/AR27</f>
        <v>63929.5</v>
      </c>
      <c r="AU27" s="19"/>
      <c r="AV27" s="1">
        <v>2</v>
      </c>
      <c r="AW27" s="2">
        <v>130416</v>
      </c>
      <c r="AX27" s="19">
        <f>AW27/AV27</f>
        <v>65208</v>
      </c>
      <c r="AY27" s="19"/>
      <c r="AZ27" s="1">
        <v>2</v>
      </c>
      <c r="BA27" s="2">
        <v>135546</v>
      </c>
      <c r="BB27" s="19">
        <f>BA27/AZ27</f>
        <v>67773</v>
      </c>
      <c r="BC27" s="19"/>
      <c r="BD27" s="1">
        <v>3</v>
      </c>
      <c r="BE27" s="2">
        <v>190807</v>
      </c>
      <c r="BF27" s="19">
        <f>BE27/BD27</f>
        <v>63602.333333333336</v>
      </c>
      <c r="BG27" s="19"/>
      <c r="BH27" s="1">
        <v>1</v>
      </c>
      <c r="BI27" s="2">
        <v>64064</v>
      </c>
      <c r="BJ27" s="19">
        <f>BI27/BH27</f>
        <v>64064</v>
      </c>
      <c r="BK27" s="19"/>
      <c r="BL27" s="1">
        <v>1</v>
      </c>
      <c r="BM27" s="2">
        <v>65964</v>
      </c>
      <c r="BN27" s="19">
        <f>BM27/BL27</f>
        <v>65964</v>
      </c>
      <c r="BO27" s="19"/>
      <c r="BP27" s="1">
        <v>1</v>
      </c>
      <c r="BQ27" s="2">
        <v>65964</v>
      </c>
      <c r="BR27" s="19">
        <f>BQ27/BP27</f>
        <v>65964</v>
      </c>
      <c r="BS27" s="19"/>
      <c r="BT27" s="1">
        <v>1</v>
      </c>
      <c r="BU27" s="2">
        <v>65964</v>
      </c>
      <c r="BV27" s="19">
        <f>BU27/BT27</f>
        <v>65964</v>
      </c>
      <c r="BW27" s="19"/>
      <c r="BX27" s="1">
        <v>1</v>
      </c>
      <c r="BY27" s="2">
        <v>67283</v>
      </c>
      <c r="BZ27" s="19">
        <f>BY27/BX27</f>
        <v>67283</v>
      </c>
      <c r="CA27" s="19"/>
      <c r="CB27" s="1">
        <v>0</v>
      </c>
      <c r="CC27" s="37">
        <v>0</v>
      </c>
      <c r="CD27" s="37"/>
      <c r="CE27" s="1">
        <v>0</v>
      </c>
      <c r="CF27" s="37">
        <v>0</v>
      </c>
      <c r="CG27" s="37"/>
      <c r="CH27" s="1">
        <v>0</v>
      </c>
      <c r="CI27" s="37">
        <v>0</v>
      </c>
      <c r="CJ27" s="37"/>
      <c r="CK27" s="1">
        <v>0</v>
      </c>
      <c r="CL27" s="37">
        <v>0</v>
      </c>
      <c r="CM27" s="37"/>
      <c r="CN27" s="1">
        <v>0</v>
      </c>
      <c r="CO27" s="37">
        <v>0</v>
      </c>
      <c r="CP27" s="37"/>
      <c r="CQ27" s="1">
        <v>0</v>
      </c>
      <c r="CR27" s="37">
        <v>0</v>
      </c>
      <c r="CS27" s="1">
        <v>0</v>
      </c>
      <c r="CT27" s="37">
        <v>0</v>
      </c>
      <c r="CU27" s="37"/>
      <c r="CV27" s="1">
        <v>0</v>
      </c>
      <c r="CW27" s="37">
        <v>0</v>
      </c>
      <c r="CX27" s="37"/>
      <c r="CY27" s="37"/>
      <c r="CZ27" s="1">
        <v>1</v>
      </c>
      <c r="DA27" s="37">
        <v>70000</v>
      </c>
      <c r="DB27" s="17"/>
    </row>
    <row r="28" spans="1:106" x14ac:dyDescent="0.25">
      <c r="A28" s="16"/>
      <c r="B28" s="1" t="s">
        <v>6</v>
      </c>
      <c r="D28" s="1">
        <f>D27+D26</f>
        <v>4</v>
      </c>
      <c r="E28" s="2">
        <f>E27+E26</f>
        <v>185655</v>
      </c>
      <c r="F28" s="19">
        <f>E28/D28</f>
        <v>46413.75</v>
      </c>
      <c r="G28" s="19"/>
      <c r="H28" s="1">
        <f>H27+H26</f>
        <v>4</v>
      </c>
      <c r="I28" s="2">
        <f>I27+I26</f>
        <v>193175</v>
      </c>
      <c r="J28" s="19">
        <f>I28/H28</f>
        <v>48293.75</v>
      </c>
      <c r="K28" s="19"/>
      <c r="L28" s="1">
        <f>L27+L26</f>
        <v>11</v>
      </c>
      <c r="M28" s="2">
        <f>M27+M26</f>
        <v>428180</v>
      </c>
      <c r="N28" s="19">
        <f>M28/L28</f>
        <v>38925.454545454544</v>
      </c>
      <c r="O28" s="19"/>
      <c r="P28" s="1">
        <f>P27+P26</f>
        <v>11</v>
      </c>
      <c r="Q28" s="2">
        <f>Q27+Q26</f>
        <v>499751</v>
      </c>
      <c r="R28" s="19">
        <f>Q28/P28</f>
        <v>45431.909090909088</v>
      </c>
      <c r="S28" s="19"/>
      <c r="T28" s="1">
        <f>T27+T26</f>
        <v>11</v>
      </c>
      <c r="U28" s="2">
        <f>U27+U26</f>
        <v>461656</v>
      </c>
      <c r="V28" s="19">
        <f>U28/T28</f>
        <v>41968.727272727272</v>
      </c>
      <c r="W28" s="19"/>
      <c r="X28" s="1">
        <f>X27+X26</f>
        <v>11</v>
      </c>
      <c r="Y28" s="2">
        <f>Y27+Y26</f>
        <v>478129</v>
      </c>
      <c r="Z28" s="19">
        <f>Y28/X28</f>
        <v>43466.272727272728</v>
      </c>
      <c r="AA28" s="19"/>
      <c r="AB28" s="1">
        <f>AB27+AB26</f>
        <v>7</v>
      </c>
      <c r="AC28" s="2">
        <f>AC27+AC26</f>
        <v>337786</v>
      </c>
      <c r="AD28" s="19">
        <f>AC28/AB28</f>
        <v>48255.142857142855</v>
      </c>
      <c r="AE28" s="19"/>
      <c r="AF28" s="1">
        <f>AF27+AF26</f>
        <v>5</v>
      </c>
      <c r="AG28" s="2">
        <f>AG27+AG26</f>
        <v>266286</v>
      </c>
      <c r="AH28" s="19">
        <f>AG28/AF28</f>
        <v>53257.2</v>
      </c>
      <c r="AI28" s="19"/>
      <c r="AJ28" s="1">
        <f>AJ27+AJ26</f>
        <v>3</v>
      </c>
      <c r="AK28" s="2">
        <f>AK27+AK26</f>
        <v>183881</v>
      </c>
      <c r="AL28" s="19">
        <f>AK28/AJ28</f>
        <v>61293.666666666664</v>
      </c>
      <c r="AM28" s="19"/>
      <c r="AN28" s="1">
        <f>AN27+AN26</f>
        <v>2</v>
      </c>
      <c r="AO28" s="2">
        <f>AO27+AO26</f>
        <v>127859</v>
      </c>
      <c r="AP28" s="19">
        <f>AO28/AN28</f>
        <v>63929.5</v>
      </c>
      <c r="AQ28" s="19"/>
      <c r="AR28" s="1">
        <f>AR27+AR26</f>
        <v>2</v>
      </c>
      <c r="AS28" s="2">
        <f>AS27+AS26</f>
        <v>127859</v>
      </c>
      <c r="AT28" s="19">
        <f>AS28/AR28</f>
        <v>63929.5</v>
      </c>
      <c r="AU28" s="19"/>
      <c r="AV28" s="1">
        <f>AV27+AV26</f>
        <v>2</v>
      </c>
      <c r="AW28" s="2">
        <f>AW27+AW26</f>
        <v>130416</v>
      </c>
      <c r="AX28" s="19">
        <f>AW28/AV28</f>
        <v>65208</v>
      </c>
      <c r="AY28" s="19"/>
      <c r="AZ28" s="1">
        <f>AZ27+AZ26</f>
        <v>4</v>
      </c>
      <c r="BA28" s="2">
        <f>BA27+BA26</f>
        <v>230096</v>
      </c>
      <c r="BB28" s="19">
        <f>BA28/AZ28</f>
        <v>57524</v>
      </c>
      <c r="BC28" s="19"/>
      <c r="BD28" s="1">
        <f>BD27+BD26</f>
        <v>7</v>
      </c>
      <c r="BE28" s="2">
        <f>BE27+BE26</f>
        <v>390423</v>
      </c>
      <c r="BF28" s="19">
        <f>BE28/BD28</f>
        <v>55774.714285714283</v>
      </c>
      <c r="BG28" s="19"/>
      <c r="BH28" s="1">
        <f>BH27+BH26</f>
        <v>1</v>
      </c>
      <c r="BI28" s="2">
        <f>BI27+BI26</f>
        <v>64064</v>
      </c>
      <c r="BJ28" s="19">
        <f>BI28/BH28</f>
        <v>64064</v>
      </c>
      <c r="BK28" s="19"/>
      <c r="BL28" s="1">
        <f>BL27+BL26</f>
        <v>1</v>
      </c>
      <c r="BM28" s="2">
        <f>BM27+BM26</f>
        <v>65964</v>
      </c>
      <c r="BN28" s="19">
        <f>BM28/BL28</f>
        <v>65964</v>
      </c>
      <c r="BO28" s="19"/>
      <c r="BP28" s="1">
        <f>BP27+BP26</f>
        <v>1</v>
      </c>
      <c r="BQ28" s="2">
        <f>BQ27+BQ26</f>
        <v>65964</v>
      </c>
      <c r="BR28" s="19">
        <f>BQ28/BP28</f>
        <v>65964</v>
      </c>
      <c r="BS28" s="19"/>
      <c r="BT28" s="1">
        <f>BT27+BT26</f>
        <v>1</v>
      </c>
      <c r="BU28" s="2">
        <f>BU27+BU26</f>
        <v>65964</v>
      </c>
      <c r="BV28" s="19">
        <f>BU28/BT28</f>
        <v>65964</v>
      </c>
      <c r="BW28" s="19"/>
      <c r="BX28" s="1">
        <f>BX27+BX26</f>
        <v>1</v>
      </c>
      <c r="BY28" s="2">
        <f>BY27+BY26</f>
        <v>67283</v>
      </c>
      <c r="BZ28" s="19">
        <f>BY28/BX28</f>
        <v>67283</v>
      </c>
      <c r="CA28" s="19"/>
      <c r="CB28" s="1">
        <f>CB27+CB26</f>
        <v>0</v>
      </c>
      <c r="CC28" s="37">
        <v>0</v>
      </c>
      <c r="CD28" s="37"/>
      <c r="CE28" s="1">
        <f>CE27+CE26</f>
        <v>0</v>
      </c>
      <c r="CF28" s="37">
        <v>0</v>
      </c>
      <c r="CG28" s="37"/>
      <c r="CH28" s="1">
        <f>CH27+CH26</f>
        <v>0</v>
      </c>
      <c r="CI28" s="37">
        <v>0</v>
      </c>
      <c r="CJ28" s="37"/>
      <c r="CK28" s="1">
        <f>CK27+CK26</f>
        <v>0</v>
      </c>
      <c r="CL28" s="37">
        <v>0</v>
      </c>
      <c r="CM28" s="37"/>
      <c r="CN28" s="1">
        <f>CN27+CN26</f>
        <v>0</v>
      </c>
      <c r="CO28" s="37">
        <v>0</v>
      </c>
      <c r="CP28" s="37"/>
      <c r="CQ28" s="1">
        <f>CQ27+CQ26</f>
        <v>0</v>
      </c>
      <c r="CR28" s="37">
        <v>0</v>
      </c>
      <c r="CS28" s="1">
        <f>CS27+CS26</f>
        <v>0</v>
      </c>
      <c r="CT28" s="37">
        <v>0</v>
      </c>
      <c r="CU28" s="37"/>
      <c r="CV28" s="1">
        <f>CV27+CV26</f>
        <v>0</v>
      </c>
      <c r="CW28" s="37">
        <v>0</v>
      </c>
      <c r="CX28" s="37"/>
      <c r="CY28" s="37"/>
      <c r="CZ28" s="1">
        <f>CZ27+CZ26</f>
        <v>2</v>
      </c>
      <c r="DA28" s="37">
        <v>66000</v>
      </c>
      <c r="DB28" s="17"/>
    </row>
    <row r="29" spans="1:106" x14ac:dyDescent="0.25">
      <c r="A29" s="16"/>
      <c r="AC29" s="2"/>
      <c r="AG29" s="2"/>
      <c r="AK29" s="2"/>
      <c r="AS29" s="2"/>
      <c r="BQ29" s="2"/>
      <c r="CC29" s="37"/>
      <c r="CD29" s="37"/>
      <c r="CE29" s="1"/>
      <c r="CF29" s="37"/>
      <c r="CG29" s="37"/>
      <c r="CH29" s="1"/>
      <c r="CI29" s="37"/>
      <c r="CJ29" s="37"/>
      <c r="CK29" s="1"/>
      <c r="CL29" s="37"/>
      <c r="CM29" s="37"/>
      <c r="CN29" s="1"/>
      <c r="CO29" s="37"/>
      <c r="CP29" s="37"/>
      <c r="CQ29" s="1"/>
      <c r="CR29" s="37"/>
      <c r="CS29" s="1"/>
      <c r="CT29" s="37"/>
      <c r="CU29" s="37"/>
      <c r="CV29" s="1"/>
      <c r="CW29" s="37"/>
      <c r="CX29" s="37"/>
      <c r="CY29" s="37"/>
      <c r="CZ29" s="1"/>
      <c r="DA29" s="37"/>
      <c r="DB29" s="17"/>
    </row>
    <row r="30" spans="1:106" x14ac:dyDescent="0.25">
      <c r="A30" s="16"/>
      <c r="B30" s="23" t="s">
        <v>6</v>
      </c>
      <c r="C30" s="23"/>
      <c r="AC30" s="2"/>
      <c r="AG30" s="2"/>
      <c r="AK30" s="2"/>
      <c r="AS30" s="2"/>
      <c r="BQ30" s="2"/>
      <c r="CC30" s="37"/>
      <c r="CD30" s="37"/>
      <c r="CE30" s="1"/>
      <c r="CF30" s="37"/>
      <c r="CG30" s="37"/>
      <c r="CH30" s="1"/>
      <c r="CI30" s="37"/>
      <c r="CJ30" s="37"/>
      <c r="CK30" s="1"/>
      <c r="CL30" s="37"/>
      <c r="CM30" s="37"/>
      <c r="CN30" s="1"/>
      <c r="CO30" s="37"/>
      <c r="CP30" s="37"/>
      <c r="CQ30" s="1"/>
      <c r="CR30" s="37"/>
      <c r="CS30" s="1"/>
      <c r="CT30" s="37"/>
      <c r="CU30" s="37"/>
      <c r="CV30" s="1"/>
      <c r="CW30" s="37"/>
      <c r="CX30" s="37"/>
      <c r="CY30" s="37"/>
      <c r="CZ30" s="1"/>
      <c r="DA30" s="37"/>
      <c r="DB30" s="17"/>
    </row>
    <row r="31" spans="1:106" x14ac:dyDescent="0.25">
      <c r="A31" s="16"/>
      <c r="B31" s="1" t="s">
        <v>4</v>
      </c>
      <c r="D31" s="1">
        <f>D11+D16+D21+D26</f>
        <v>80</v>
      </c>
      <c r="E31" s="2">
        <f>E11+E16+E21+E26</f>
        <v>3223283</v>
      </c>
      <c r="F31" s="19">
        <f>E31/D31</f>
        <v>40291.037499999999</v>
      </c>
      <c r="G31" s="19"/>
      <c r="H31" s="1">
        <f>H11+H16+H21+H26</f>
        <v>81</v>
      </c>
      <c r="I31" s="2">
        <f>I11+I16+I21+I26</f>
        <v>3443977</v>
      </c>
      <c r="J31" s="19">
        <f>I31/H31</f>
        <v>42518.234567901236</v>
      </c>
      <c r="K31" s="19"/>
      <c r="L31" s="1">
        <f>L11+L16+L21+L26</f>
        <v>116</v>
      </c>
      <c r="M31" s="2">
        <f>M11+M16+M21+M26</f>
        <v>4884579</v>
      </c>
      <c r="N31" s="19">
        <f>M31/L31</f>
        <v>42108.439655172413</v>
      </c>
      <c r="O31" s="19"/>
      <c r="P31" s="1">
        <f>P11+P16+P21+P26</f>
        <v>106</v>
      </c>
      <c r="Q31" s="2">
        <f>Q11+Q16+Q21+Q26</f>
        <v>4854151</v>
      </c>
      <c r="R31" s="19">
        <f>Q31/P31</f>
        <v>45793.877358490565</v>
      </c>
      <c r="S31" s="19"/>
      <c r="T31" s="1">
        <f>T11+T16+T21+T26</f>
        <v>119</v>
      </c>
      <c r="U31" s="2">
        <f>U11+U16+U21+U26</f>
        <v>5646428</v>
      </c>
      <c r="V31" s="19">
        <f>U31/T31</f>
        <v>47448.974789915963</v>
      </c>
      <c r="W31" s="19"/>
      <c r="X31" s="1">
        <f>X11+X16+X21+X26</f>
        <v>116</v>
      </c>
      <c r="Y31" s="2">
        <f>Y11+Y16+Y21+Y26</f>
        <v>5680946</v>
      </c>
      <c r="Z31" s="19">
        <f>Y31/X31</f>
        <v>48973.672413793101</v>
      </c>
      <c r="AA31" s="19"/>
      <c r="AB31" s="1">
        <f>AB11+AB16+AB21+AB26</f>
        <v>107</v>
      </c>
      <c r="AC31" s="2">
        <f>AC11+AC16+AC21+AC26</f>
        <v>5660357</v>
      </c>
      <c r="AD31" s="19">
        <f>AC31/AB31</f>
        <v>52900.532710280371</v>
      </c>
      <c r="AE31" s="19"/>
      <c r="AF31" s="1">
        <f>AF11+AF16+AF21+AF26</f>
        <v>107</v>
      </c>
      <c r="AG31" s="2">
        <f>AG11+AG16+AG21+AG26</f>
        <v>5659466</v>
      </c>
      <c r="AH31" s="19">
        <f>AG31/AF31</f>
        <v>52892.205607476637</v>
      </c>
      <c r="AI31" s="19"/>
      <c r="AJ31" s="1">
        <f>AJ11+AJ16+AJ21+AJ26</f>
        <v>99</v>
      </c>
      <c r="AK31" s="2">
        <f>AK11+AK16+AK21+AK26</f>
        <v>5436463</v>
      </c>
      <c r="AL31" s="19">
        <f>AK31/AJ31</f>
        <v>54913.767676767675</v>
      </c>
      <c r="AM31" s="19"/>
      <c r="AN31" s="1">
        <f>AN11+AN16+AN21+AN26</f>
        <v>94</v>
      </c>
      <c r="AO31" s="2">
        <f>AO11+AO16+AO21+AO26</f>
        <v>5315071</v>
      </c>
      <c r="AP31" s="19">
        <f>AO31/AN31</f>
        <v>56543.308510638301</v>
      </c>
      <c r="AQ31" s="19"/>
      <c r="AR31" s="1">
        <f>AR11+AR16+AR21+AR26</f>
        <v>100</v>
      </c>
      <c r="AS31" s="2">
        <f>AS11+AS16+AS21+AS26</f>
        <v>5425818</v>
      </c>
      <c r="AT31" s="19">
        <f>AS31/AR31</f>
        <v>54258.18</v>
      </c>
      <c r="AU31" s="19"/>
      <c r="AV31" s="1">
        <f>AV11+AV16+AV21+AV26</f>
        <v>105</v>
      </c>
      <c r="AW31" s="2">
        <f>AW11+AW16+AW21+AW26</f>
        <v>5736971</v>
      </c>
      <c r="AX31" s="19">
        <f>AW31/AV31</f>
        <v>54637.81904761905</v>
      </c>
      <c r="AY31" s="19"/>
      <c r="AZ31" s="1">
        <f>AZ11+AZ16+AZ21+AZ26</f>
        <v>124</v>
      </c>
      <c r="BA31" s="2">
        <f>BA11+BA16+BA21+BA26</f>
        <v>7293220</v>
      </c>
      <c r="BB31" s="19">
        <f>BA31/AZ31</f>
        <v>58816.290322580644</v>
      </c>
      <c r="BC31" s="19"/>
      <c r="BD31" s="1">
        <f>BD11+BD16+BD21+BD26</f>
        <v>130</v>
      </c>
      <c r="BE31" s="2">
        <f>BE11+BE16+BE21+BE26</f>
        <v>7980203</v>
      </c>
      <c r="BF31" s="19">
        <f>BE31/BD31</f>
        <v>61386.176923076921</v>
      </c>
      <c r="BG31" s="19"/>
      <c r="BH31" s="1">
        <f>BH11+BH16+BH21+BH26</f>
        <v>165</v>
      </c>
      <c r="BI31" s="2">
        <f>BI11+BI16+BI21+BI26</f>
        <v>9810975</v>
      </c>
      <c r="BJ31" s="19">
        <f>BI31/BH31</f>
        <v>59460.454545454544</v>
      </c>
      <c r="BK31" s="19"/>
      <c r="BL31" s="1">
        <f>BL11+BL16+BL21+BL26</f>
        <v>165</v>
      </c>
      <c r="BM31" s="2">
        <f>BM11+BM16+BM21+BM26</f>
        <v>10545956</v>
      </c>
      <c r="BN31" s="19">
        <f>BM31/BL31</f>
        <v>63914.884848484849</v>
      </c>
      <c r="BO31" s="19"/>
      <c r="BP31" s="1">
        <f>BP11+BP16+BP21+BP26</f>
        <v>173</v>
      </c>
      <c r="BQ31" s="2">
        <f>BQ11+BQ16+BQ21+BQ26</f>
        <v>11055359</v>
      </c>
      <c r="BR31" s="19">
        <f>BQ31/BP31</f>
        <v>63903.809248554913</v>
      </c>
      <c r="BS31" s="19"/>
      <c r="BT31" s="1">
        <f>BT11+BT16+BT21+BT26</f>
        <v>177</v>
      </c>
      <c r="BU31" s="2">
        <f>BU11+BU16+BU21+BU26</f>
        <v>11327254</v>
      </c>
      <c r="BV31" s="19">
        <f>BU31/BT31</f>
        <v>63995.785310734464</v>
      </c>
      <c r="BW31" s="19"/>
      <c r="BX31" s="1">
        <f>BX11+BX16+BX21+BX26</f>
        <v>185</v>
      </c>
      <c r="BY31" s="2">
        <f>BY11+BY16+BY21+BY26</f>
        <v>12132348</v>
      </c>
      <c r="BZ31" s="19">
        <f>BY31/BX31</f>
        <v>65580.259459459456</v>
      </c>
      <c r="CA31" s="19"/>
      <c r="CB31" s="1">
        <f>CB11+CB16+CB21+CB26</f>
        <v>181</v>
      </c>
      <c r="CC31" s="37">
        <v>66137</v>
      </c>
      <c r="CD31" s="37"/>
      <c r="CE31" s="1">
        <f>CE11+CE16+CE21+CE26</f>
        <v>178</v>
      </c>
      <c r="CF31" s="37">
        <v>70160</v>
      </c>
      <c r="CG31" s="37"/>
      <c r="CH31" s="1">
        <f>CH11+CH16+CH21+CH26</f>
        <v>187</v>
      </c>
      <c r="CI31" s="37">
        <v>70406</v>
      </c>
      <c r="CJ31" s="37"/>
      <c r="CK31" s="1">
        <f>CK11+CK16+CK21+CK26</f>
        <v>185</v>
      </c>
      <c r="CL31" s="37">
        <v>70821</v>
      </c>
      <c r="CM31" s="37"/>
      <c r="CN31" s="1">
        <f>CN11+CN16+CN21+CN26</f>
        <v>183</v>
      </c>
      <c r="CO31" s="37">
        <v>72860</v>
      </c>
      <c r="CP31" s="37"/>
      <c r="CQ31" s="1">
        <f>CQ11+CQ16+CQ21+CQ26</f>
        <v>180</v>
      </c>
      <c r="CR31" s="37">
        <v>72341</v>
      </c>
      <c r="CS31" s="1">
        <f>CS11+CS16+CS21+CS26</f>
        <v>168</v>
      </c>
      <c r="CT31" s="37">
        <v>78118</v>
      </c>
      <c r="CU31" s="37"/>
      <c r="CV31" s="1">
        <f>CV11+CV16+CV21+CV26</f>
        <v>161</v>
      </c>
      <c r="CW31" s="37">
        <v>81356</v>
      </c>
      <c r="CX31" s="37"/>
      <c r="CY31" s="37"/>
      <c r="CZ31" s="1">
        <f>CZ11+CZ16+CZ21+CZ26</f>
        <v>167</v>
      </c>
      <c r="DA31" s="37">
        <v>83296</v>
      </c>
      <c r="DB31" s="17"/>
    </row>
    <row r="32" spans="1:106" x14ac:dyDescent="0.25">
      <c r="A32" s="16"/>
      <c r="B32" s="1" t="s">
        <v>5</v>
      </c>
      <c r="D32" s="1">
        <f>D12+D17+D22+D27</f>
        <v>173</v>
      </c>
      <c r="E32" s="2">
        <f>E12+E17+E22+E27</f>
        <v>8067098</v>
      </c>
      <c r="F32" s="19">
        <f>E32/D32</f>
        <v>46630.624277456649</v>
      </c>
      <c r="G32" s="19"/>
      <c r="H32" s="1">
        <f>H12+H17+H22+H27</f>
        <v>179</v>
      </c>
      <c r="I32" s="2">
        <f>I12+I17+I22+I27</f>
        <v>8692192</v>
      </c>
      <c r="J32" s="19">
        <f>I32/H32</f>
        <v>48559.73184357542</v>
      </c>
      <c r="K32" s="19"/>
      <c r="L32" s="1">
        <f>L12+L17+L22+L27</f>
        <v>182</v>
      </c>
      <c r="M32" s="2">
        <f>M12+M17+M22+M27</f>
        <v>9162548</v>
      </c>
      <c r="N32" s="19">
        <f>M32/L32</f>
        <v>50343.670329670327</v>
      </c>
      <c r="O32" s="19"/>
      <c r="P32" s="1">
        <f>P12+P17+P22+P27</f>
        <v>179</v>
      </c>
      <c r="Q32" s="2">
        <f>Q12+Q17+Q22+Q27</f>
        <v>9466433</v>
      </c>
      <c r="R32" s="19">
        <f>Q32/P32</f>
        <v>52885.100558659215</v>
      </c>
      <c r="S32" s="19"/>
      <c r="T32" s="1">
        <f>T12+T17+T22+T27</f>
        <v>179</v>
      </c>
      <c r="U32" s="2">
        <f>U12+U17+U22+U27</f>
        <v>9782053</v>
      </c>
      <c r="V32" s="19">
        <f>U32/T32</f>
        <v>54648.340782122905</v>
      </c>
      <c r="W32" s="19"/>
      <c r="X32" s="1">
        <f>X12+X17+X22+X27</f>
        <v>183</v>
      </c>
      <c r="Y32" s="2">
        <f>Y12+Y17+Y22+Y27</f>
        <v>10504539</v>
      </c>
      <c r="Z32" s="19">
        <f>Y32/X32</f>
        <v>57401.852459016394</v>
      </c>
      <c r="AA32" s="19"/>
      <c r="AB32" s="1">
        <f>AB12+AB17+AB22+AB27</f>
        <v>177</v>
      </c>
      <c r="AC32" s="2">
        <f>AC12+AC17+AC22+AC27</f>
        <v>10457762</v>
      </c>
      <c r="AD32" s="19">
        <f>AC32/AB32</f>
        <v>59083.401129943501</v>
      </c>
      <c r="AE32" s="19"/>
      <c r="AF32" s="1">
        <f>AF12+AF17+AF22+AF27</f>
        <v>173</v>
      </c>
      <c r="AG32" s="2">
        <f>AG12+AG17+AG22+AG27</f>
        <v>10488802</v>
      </c>
      <c r="AH32" s="19">
        <f>AG32/AF32</f>
        <v>60628.91329479769</v>
      </c>
      <c r="AI32" s="19"/>
      <c r="AJ32" s="1">
        <f>AJ12+AJ17+AJ22+AJ27</f>
        <v>174</v>
      </c>
      <c r="AK32" s="2">
        <f>AK12+AK17+AK22+AK27</f>
        <v>11274085</v>
      </c>
      <c r="AL32" s="19">
        <f>AK32/AJ32</f>
        <v>64793.591954022988</v>
      </c>
      <c r="AM32" s="19"/>
      <c r="AN32" s="1">
        <f>AN12+AN17+AN22+AN27</f>
        <v>166</v>
      </c>
      <c r="AO32" s="2">
        <f>AO12+AO17+AO22+AO27</f>
        <v>11454565</v>
      </c>
      <c r="AP32" s="19">
        <f>AO32/AN32</f>
        <v>69003.403614457828</v>
      </c>
      <c r="AQ32" s="19"/>
      <c r="AR32" s="1">
        <f>AR12+AR17+AR22+AR27</f>
        <v>172</v>
      </c>
      <c r="AS32" s="2">
        <f>AS12+AS17+AS22+AS27</f>
        <v>11834395</v>
      </c>
      <c r="AT32" s="19">
        <f>AS32/AR32</f>
        <v>68804.622093023252</v>
      </c>
      <c r="AU32" s="19"/>
      <c r="AV32" s="1">
        <f>AV12+AV17+AV22+AV27</f>
        <v>162</v>
      </c>
      <c r="AW32" s="2">
        <f>AW12+AW17+AW22+AW27</f>
        <v>11380267</v>
      </c>
      <c r="AX32" s="19">
        <f>AW32/AV32</f>
        <v>70248.561728395056</v>
      </c>
      <c r="AY32" s="19"/>
      <c r="AZ32" s="1">
        <f>AZ12+AZ17+AZ22+AZ27</f>
        <v>166</v>
      </c>
      <c r="BA32" s="2">
        <f>BA12+BA17+BA22+BA27</f>
        <v>12278753</v>
      </c>
      <c r="BB32" s="19">
        <f>BA32/AZ32</f>
        <v>73968.391566265054</v>
      </c>
      <c r="BC32" s="19"/>
      <c r="BD32" s="1">
        <f>BD12+BD17+BD22+BD27</f>
        <v>169</v>
      </c>
      <c r="BE32" s="2">
        <f>BE12+BE17+BE22+BE27</f>
        <v>12703632</v>
      </c>
      <c r="BF32" s="19">
        <f>BE32/BD32</f>
        <v>75169.420118343201</v>
      </c>
      <c r="BG32" s="19"/>
      <c r="BH32" s="1">
        <f>BH12+BH17+BH22+BH27</f>
        <v>185</v>
      </c>
      <c r="BI32" s="2">
        <f>BI12+BI17+BI22+BI27</f>
        <v>13836443</v>
      </c>
      <c r="BJ32" s="19">
        <f>BI32/BH32</f>
        <v>74791.58378378379</v>
      </c>
      <c r="BK32" s="19"/>
      <c r="BL32" s="1">
        <f>BL12+BL17+BL22+BL27</f>
        <v>192</v>
      </c>
      <c r="BM32" s="2">
        <f>BM12+BM17+BM22+BM27</f>
        <v>15079133</v>
      </c>
      <c r="BN32" s="19">
        <f>BM32/BL32</f>
        <v>78537.151041666672</v>
      </c>
      <c r="BO32" s="19"/>
      <c r="BP32" s="1">
        <f>BP12+BP17+BP22+BP27</f>
        <v>185</v>
      </c>
      <c r="BQ32" s="2">
        <f>BQ12+BQ17+BQ22+BQ27</f>
        <v>14205442</v>
      </c>
      <c r="BR32" s="19">
        <f>BQ32/BP32</f>
        <v>76786.17297297297</v>
      </c>
      <c r="BS32" s="19"/>
      <c r="BT32" s="1">
        <f>BT12+BT17+BT22+BT27</f>
        <v>178</v>
      </c>
      <c r="BU32" s="2">
        <f>BU12+BU17+BU22+BU27</f>
        <v>13723555</v>
      </c>
      <c r="BV32" s="19">
        <f>BU32/BT32</f>
        <v>77098.623595505618</v>
      </c>
      <c r="BW32" s="19"/>
      <c r="BX32" s="1">
        <f>BX12+BX17+BX22+BX27</f>
        <v>168</v>
      </c>
      <c r="BY32" s="2">
        <f>BY12+BY17+BY22+BY27</f>
        <v>13110757</v>
      </c>
      <c r="BZ32" s="19">
        <f>BY32/BX32</f>
        <v>78040.220238095237</v>
      </c>
      <c r="CA32" s="19"/>
      <c r="CB32" s="1">
        <f>CB12+CB17+CB22+CB27</f>
        <v>163</v>
      </c>
      <c r="CC32" s="37">
        <v>78924</v>
      </c>
      <c r="CD32" s="37"/>
      <c r="CE32" s="1">
        <f>CE12+CE17+CE22+CE27</f>
        <v>153</v>
      </c>
      <c r="CF32" s="37">
        <v>83081</v>
      </c>
      <c r="CG32" s="37"/>
      <c r="CH32" s="1">
        <f>CH12+CH17+CH22+CH27</f>
        <v>151</v>
      </c>
      <c r="CI32" s="37">
        <v>82881</v>
      </c>
      <c r="CJ32" s="37"/>
      <c r="CK32" s="1">
        <f>CK12+CK17+CK22+CK27</f>
        <v>145</v>
      </c>
      <c r="CL32" s="37">
        <v>84737</v>
      </c>
      <c r="CM32" s="37"/>
      <c r="CN32" s="1">
        <f>CN12+CN17+CN22+CN27</f>
        <v>140</v>
      </c>
      <c r="CO32" s="37">
        <v>88088</v>
      </c>
      <c r="CP32" s="37"/>
      <c r="CQ32" s="1">
        <f>CQ12+CQ17+CQ22+CQ27</f>
        <v>135</v>
      </c>
      <c r="CR32" s="37">
        <v>85311</v>
      </c>
      <c r="CS32" s="1">
        <f>CS12+CS17+CS22+CS27</f>
        <v>131</v>
      </c>
      <c r="CT32" s="37">
        <v>90070</v>
      </c>
      <c r="CU32" s="37"/>
      <c r="CV32" s="1">
        <f>CV12+CV17+CV22+CV27</f>
        <v>129</v>
      </c>
      <c r="CW32" s="37">
        <v>92001</v>
      </c>
      <c r="CX32" s="37"/>
      <c r="CY32" s="37"/>
      <c r="CZ32" s="1">
        <f>CZ12+CZ17+CZ22+CZ27</f>
        <v>132</v>
      </c>
      <c r="DA32" s="37">
        <v>96947</v>
      </c>
      <c r="DB32" s="17"/>
    </row>
    <row r="33" spans="1:114" x14ac:dyDescent="0.25">
      <c r="A33" s="16"/>
      <c r="B33" s="1" t="s">
        <v>6</v>
      </c>
      <c r="D33" s="1">
        <f>D31+D32</f>
        <v>253</v>
      </c>
      <c r="E33" s="2">
        <f>E31+E32</f>
        <v>11290381</v>
      </c>
      <c r="F33" s="19">
        <f>E33/D33</f>
        <v>44626.011857707512</v>
      </c>
      <c r="G33" s="19"/>
      <c r="H33" s="1">
        <f>H31+H32</f>
        <v>260</v>
      </c>
      <c r="I33" s="2">
        <f>I31+I32</f>
        <v>12136169</v>
      </c>
      <c r="J33" s="19">
        <f>I33/H33</f>
        <v>46677.573076923079</v>
      </c>
      <c r="K33" s="19"/>
      <c r="L33" s="1">
        <f>L31+L32</f>
        <v>298</v>
      </c>
      <c r="M33" s="2">
        <f>M31+M32</f>
        <v>14047127</v>
      </c>
      <c r="N33" s="19">
        <f>M33/L33</f>
        <v>47138.010067114097</v>
      </c>
      <c r="O33" s="19"/>
      <c r="P33" s="1">
        <f>P31+P32</f>
        <v>285</v>
      </c>
      <c r="Q33" s="2">
        <f>Q31+Q32</f>
        <v>14320584</v>
      </c>
      <c r="R33" s="19">
        <f>Q33/P33</f>
        <v>50247.663157894734</v>
      </c>
      <c r="S33" s="19"/>
      <c r="T33" s="1">
        <f>T31+T32</f>
        <v>298</v>
      </c>
      <c r="U33" s="2">
        <f>U31+U32</f>
        <v>15428481</v>
      </c>
      <c r="V33" s="19">
        <f>U33/T33</f>
        <v>51773.426174496642</v>
      </c>
      <c r="W33" s="19"/>
      <c r="X33" s="1">
        <f>X31+X32</f>
        <v>299</v>
      </c>
      <c r="Y33" s="2">
        <f>Y31+Y32</f>
        <v>16185485</v>
      </c>
      <c r="Z33" s="19">
        <f>Y33/X33</f>
        <v>54132.056856187293</v>
      </c>
      <c r="AA33" s="19"/>
      <c r="AB33" s="1">
        <f>AB31+AB32</f>
        <v>284</v>
      </c>
      <c r="AC33" s="2">
        <f>AC31+AC32</f>
        <v>16118119</v>
      </c>
      <c r="AD33" s="19">
        <f>AC33/AB33</f>
        <v>56753.940140845072</v>
      </c>
      <c r="AE33" s="19"/>
      <c r="AF33" s="1">
        <f>AF31+AF32</f>
        <v>280</v>
      </c>
      <c r="AG33" s="2">
        <f>AG31+AG32</f>
        <v>16148268</v>
      </c>
      <c r="AH33" s="19">
        <f>AG33/AF33</f>
        <v>57672.385714285716</v>
      </c>
      <c r="AI33" s="19"/>
      <c r="AJ33" s="1">
        <f>AJ31+AJ32</f>
        <v>273</v>
      </c>
      <c r="AK33" s="2">
        <f>AK31+AK32</f>
        <v>16710548</v>
      </c>
      <c r="AL33" s="19">
        <f>AK33/AJ33</f>
        <v>61210.798534798538</v>
      </c>
      <c r="AM33" s="19"/>
      <c r="AN33" s="1">
        <f>AN31+AN32</f>
        <v>260</v>
      </c>
      <c r="AO33" s="2">
        <f>AO31+AO32</f>
        <v>16769636</v>
      </c>
      <c r="AP33" s="19">
        <f>AO33/AN33</f>
        <v>64498.6</v>
      </c>
      <c r="AQ33" s="19"/>
      <c r="AR33" s="1">
        <f>AR31+AR32</f>
        <v>272</v>
      </c>
      <c r="AS33" s="2">
        <f>AS31+AS32</f>
        <v>17260213</v>
      </c>
      <c r="AT33" s="19">
        <f>AS33/AR33</f>
        <v>63456.665441176468</v>
      </c>
      <c r="AU33" s="19"/>
      <c r="AV33" s="1">
        <f>AV31+AV32</f>
        <v>267</v>
      </c>
      <c r="AW33" s="2">
        <f>AW31+AW32</f>
        <v>17117238</v>
      </c>
      <c r="AX33" s="19">
        <f>AW33/AV33</f>
        <v>64109.505617977527</v>
      </c>
      <c r="AY33" s="19"/>
      <c r="AZ33" s="1">
        <f>AZ31+AZ32</f>
        <v>290</v>
      </c>
      <c r="BA33" s="2">
        <f>BA31+BA32</f>
        <v>19571973</v>
      </c>
      <c r="BB33" s="19">
        <f>BA33/AZ33</f>
        <v>67489.562068965519</v>
      </c>
      <c r="BC33" s="19"/>
      <c r="BD33" s="1">
        <f>BD31+BD32</f>
        <v>299</v>
      </c>
      <c r="BE33" s="2">
        <f>BE31+BE32</f>
        <v>20683835</v>
      </c>
      <c r="BF33" s="19">
        <f>BE33/BD33</f>
        <v>69176.705685618726</v>
      </c>
      <c r="BG33" s="19"/>
      <c r="BH33" s="1">
        <f>BH31+BH32</f>
        <v>350</v>
      </c>
      <c r="BI33" s="2">
        <f>BI31+BI32</f>
        <v>23647418</v>
      </c>
      <c r="BJ33" s="19">
        <f>BI33/BH33</f>
        <v>67564.051428571431</v>
      </c>
      <c r="BK33" s="19"/>
      <c r="BL33" s="1">
        <f>BL31+BL32</f>
        <v>357</v>
      </c>
      <c r="BM33" s="2">
        <f>BM31+BM32</f>
        <v>25625089</v>
      </c>
      <c r="BN33" s="19">
        <f>BM33/BL33</f>
        <v>71778.96078431372</v>
      </c>
      <c r="BO33" s="19"/>
      <c r="BP33" s="1">
        <f>BP31+BP32</f>
        <v>358</v>
      </c>
      <c r="BQ33" s="2">
        <f>BQ31+BQ32</f>
        <v>25260801</v>
      </c>
      <c r="BR33" s="19">
        <f>BQ33/BP33</f>
        <v>70560.896648044698</v>
      </c>
      <c r="BS33" s="19"/>
      <c r="BT33" s="1">
        <f>BT31+BT32</f>
        <v>355</v>
      </c>
      <c r="BU33" s="2">
        <f>BU31+BU32</f>
        <v>25050809</v>
      </c>
      <c r="BV33" s="19">
        <f>BU33/BT33</f>
        <v>70565.659154929584</v>
      </c>
      <c r="BW33" s="19"/>
      <c r="BX33" s="1">
        <f>BX31+BX32</f>
        <v>353</v>
      </c>
      <c r="BY33" s="2">
        <f>BY31+BY32</f>
        <v>25243105</v>
      </c>
      <c r="BZ33" s="19">
        <f>BY33/BX33</f>
        <v>71510.212464589233</v>
      </c>
      <c r="CA33" s="19"/>
      <c r="CB33" s="1">
        <f>CB31+CB32</f>
        <v>344</v>
      </c>
      <c r="CC33" s="37">
        <v>72196</v>
      </c>
      <c r="CD33" s="37"/>
      <c r="CE33" s="1">
        <f>CE31+CE32</f>
        <v>331</v>
      </c>
      <c r="CF33" s="37">
        <v>76133</v>
      </c>
      <c r="CG33" s="37"/>
      <c r="CH33" s="1">
        <f>CH31+CH32</f>
        <v>338</v>
      </c>
      <c r="CI33" s="37">
        <v>75979</v>
      </c>
      <c r="CJ33" s="37"/>
      <c r="CK33" s="1">
        <f>CK31+CK32</f>
        <v>330</v>
      </c>
      <c r="CL33" s="37">
        <v>76936</v>
      </c>
      <c r="CM33" s="37"/>
      <c r="CN33" s="1">
        <f>CN31+CN32</f>
        <v>323</v>
      </c>
      <c r="CO33" s="37">
        <v>79460</v>
      </c>
      <c r="CP33" s="37"/>
      <c r="CQ33" s="1">
        <f>CQ31+CQ32</f>
        <v>315</v>
      </c>
      <c r="CR33" s="37">
        <v>77899</v>
      </c>
      <c r="CS33" s="1">
        <f>CS31+CS32</f>
        <v>299</v>
      </c>
      <c r="CT33" s="37">
        <v>83355</v>
      </c>
      <c r="CU33" s="37"/>
      <c r="CV33" s="1">
        <f>CV31+CV32</f>
        <v>290</v>
      </c>
      <c r="CW33" s="37">
        <v>86091</v>
      </c>
      <c r="CX33" s="37"/>
      <c r="CY33" s="37"/>
      <c r="CZ33" s="1">
        <f>CZ31+CZ32</f>
        <v>299</v>
      </c>
      <c r="DA33" s="37">
        <v>89323</v>
      </c>
      <c r="DB33" s="17"/>
    </row>
    <row r="34" spans="1:114" x14ac:dyDescent="0.25">
      <c r="A34" s="16"/>
      <c r="F34" s="19"/>
      <c r="G34" s="19"/>
      <c r="J34" s="19"/>
      <c r="K34" s="19"/>
      <c r="N34" s="19"/>
      <c r="O34" s="19"/>
      <c r="R34" s="19"/>
      <c r="S34" s="19"/>
      <c r="V34" s="19"/>
      <c r="W34" s="19"/>
      <c r="Z34" s="19"/>
      <c r="AA34" s="19"/>
      <c r="AC34" s="2"/>
      <c r="AD34" s="19"/>
      <c r="AE34" s="19"/>
      <c r="AG34" s="2"/>
      <c r="AH34" s="19"/>
      <c r="AI34" s="19"/>
      <c r="AK34" s="2"/>
      <c r="AL34" s="19"/>
      <c r="AM34" s="19"/>
      <c r="AP34" s="19"/>
      <c r="AQ34" s="19"/>
      <c r="AS34" s="2"/>
      <c r="AT34" s="19"/>
      <c r="AU34" s="19"/>
      <c r="AX34" s="19"/>
      <c r="AY34" s="19"/>
      <c r="BB34" s="19"/>
      <c r="BC34" s="19"/>
      <c r="BF34" s="19"/>
      <c r="BG34" s="19"/>
      <c r="BJ34" s="19"/>
      <c r="BK34" s="19"/>
      <c r="BN34" s="19"/>
      <c r="BO34" s="19"/>
      <c r="BQ34" s="2"/>
      <c r="BR34" s="19"/>
      <c r="BS34" s="19"/>
      <c r="BV34" s="19"/>
      <c r="BW34" s="19"/>
      <c r="BZ34" s="19"/>
      <c r="CA34" s="19"/>
      <c r="CC34" s="37"/>
      <c r="CD34" s="37"/>
      <c r="CE34" s="1"/>
      <c r="CF34" s="37"/>
      <c r="CG34" s="37"/>
      <c r="CH34" s="1"/>
      <c r="CI34" s="37"/>
      <c r="CJ34" s="37"/>
      <c r="CK34" s="1"/>
      <c r="CL34" s="37"/>
      <c r="CM34" s="37"/>
      <c r="CN34" s="1"/>
      <c r="CO34" s="37"/>
      <c r="CP34" s="37"/>
      <c r="CQ34" s="1"/>
      <c r="CR34" s="37"/>
      <c r="CS34" s="1"/>
      <c r="CT34" s="37"/>
      <c r="CU34" s="37"/>
      <c r="CV34" s="1"/>
      <c r="CW34" s="37"/>
      <c r="CX34" s="37"/>
      <c r="CY34" s="37"/>
      <c r="CZ34" s="1"/>
      <c r="DA34" s="37"/>
      <c r="DB34" s="17"/>
    </row>
    <row r="35" spans="1:114" x14ac:dyDescent="0.25">
      <c r="A35" s="16"/>
      <c r="F35" s="19"/>
      <c r="G35" s="19"/>
      <c r="J35" s="19"/>
      <c r="K35" s="19"/>
      <c r="N35" s="19"/>
      <c r="O35" s="19"/>
      <c r="R35" s="19"/>
      <c r="S35" s="19"/>
      <c r="V35" s="19"/>
      <c r="W35" s="19"/>
      <c r="Z35" s="19"/>
      <c r="AA35" s="19"/>
      <c r="AC35" s="2"/>
      <c r="AD35" s="19"/>
      <c r="AE35" s="19"/>
      <c r="AG35" s="2"/>
      <c r="AH35" s="19"/>
      <c r="AI35" s="19"/>
      <c r="AK35" s="2"/>
      <c r="AL35" s="19"/>
      <c r="AM35" s="19"/>
      <c r="AP35" s="19"/>
      <c r="AQ35" s="19"/>
      <c r="AS35" s="2"/>
      <c r="AT35" s="19"/>
      <c r="AU35" s="19"/>
      <c r="AX35" s="19"/>
      <c r="AY35" s="19"/>
      <c r="BB35" s="19"/>
      <c r="BC35" s="19"/>
      <c r="BF35" s="19"/>
      <c r="BG35" s="19"/>
      <c r="BJ35" s="19"/>
      <c r="BK35" s="19"/>
      <c r="BN35" s="19"/>
      <c r="BO35" s="19"/>
      <c r="BQ35" s="2"/>
      <c r="BR35" s="19"/>
      <c r="BS35" s="19"/>
      <c r="BV35" s="19"/>
      <c r="BW35" s="19"/>
      <c r="BZ35" s="19"/>
      <c r="CA35" s="19"/>
      <c r="CC35" s="37"/>
      <c r="CD35" s="37"/>
      <c r="CE35" s="1"/>
      <c r="CF35" s="37"/>
      <c r="CG35" s="37"/>
      <c r="CH35" s="1"/>
      <c r="CI35" s="37"/>
      <c r="CJ35" s="37"/>
      <c r="CK35" s="1"/>
      <c r="CL35" s="37"/>
      <c r="CM35" s="37"/>
      <c r="CN35" s="1"/>
      <c r="CO35" s="37"/>
      <c r="CP35" s="37"/>
      <c r="CQ35" s="1"/>
      <c r="CR35" s="37"/>
      <c r="CS35" s="1"/>
      <c r="CT35" s="37"/>
      <c r="CU35" s="37"/>
      <c r="CV35" s="1"/>
      <c r="CW35" s="37"/>
      <c r="CX35" s="37"/>
      <c r="CY35" s="37"/>
      <c r="CZ35" s="1"/>
      <c r="DA35" s="37"/>
      <c r="DB35" s="17"/>
    </row>
    <row r="36" spans="1:114" x14ac:dyDescent="0.25">
      <c r="A36" s="16"/>
      <c r="B36" s="8" t="s">
        <v>11</v>
      </c>
      <c r="C36" s="8"/>
      <c r="AC36" s="2"/>
      <c r="AG36" s="2"/>
      <c r="AK36" s="2"/>
      <c r="AS36" s="2"/>
      <c r="BQ36" s="2"/>
      <c r="CC36" s="37"/>
      <c r="CD36" s="37"/>
      <c r="CE36" s="1"/>
      <c r="CF36" s="37"/>
      <c r="CG36" s="37"/>
      <c r="CH36" s="1"/>
      <c r="CI36" s="37"/>
      <c r="CJ36" s="37"/>
      <c r="CK36" s="1"/>
      <c r="CL36" s="37"/>
      <c r="CM36" s="37"/>
      <c r="CN36" s="1"/>
      <c r="CO36" s="37"/>
      <c r="CP36" s="37"/>
      <c r="CQ36" s="1"/>
      <c r="CR36" s="37"/>
      <c r="CS36" s="1"/>
      <c r="CT36" s="37"/>
      <c r="CU36" s="37"/>
      <c r="CV36" s="1"/>
      <c r="CW36" s="37"/>
      <c r="CX36" s="37"/>
      <c r="CY36" s="37"/>
      <c r="CZ36" s="1"/>
      <c r="DA36" s="37"/>
      <c r="DB36" s="17"/>
    </row>
    <row r="37" spans="1:114" x14ac:dyDescent="0.25">
      <c r="A37" s="16"/>
      <c r="B37" s="24" t="s">
        <v>13</v>
      </c>
      <c r="C37" s="24"/>
      <c r="D37" s="4"/>
      <c r="E37" s="5"/>
      <c r="F37" s="4"/>
      <c r="G37" s="4"/>
      <c r="H37" s="4"/>
      <c r="I37" s="5"/>
      <c r="J37" s="4"/>
      <c r="K37" s="4"/>
      <c r="L37" s="4"/>
      <c r="M37" s="5"/>
      <c r="N37" s="4"/>
      <c r="O37" s="4"/>
      <c r="P37" s="4"/>
      <c r="Q37" s="5"/>
      <c r="R37" s="4"/>
      <c r="S37" s="4"/>
      <c r="T37" s="4"/>
      <c r="U37" s="5"/>
      <c r="V37" s="4"/>
      <c r="W37" s="4"/>
      <c r="X37" s="4"/>
      <c r="Y37" s="5"/>
      <c r="Z37" s="4"/>
      <c r="AA37" s="4"/>
      <c r="AB37" s="4"/>
      <c r="AC37" s="5"/>
      <c r="AD37" s="4"/>
      <c r="AE37" s="4"/>
      <c r="AF37" s="4"/>
      <c r="AG37" s="5"/>
      <c r="AH37" s="4"/>
      <c r="AI37" s="4"/>
      <c r="AJ37" s="4"/>
      <c r="AK37" s="5"/>
      <c r="AL37" s="4"/>
      <c r="AM37" s="4"/>
      <c r="AN37" s="4"/>
      <c r="AO37" s="5"/>
      <c r="AP37" s="4"/>
      <c r="AQ37" s="4"/>
      <c r="AR37" s="4"/>
      <c r="AS37" s="5"/>
      <c r="AT37" s="4"/>
      <c r="AU37" s="4"/>
      <c r="AV37" s="4"/>
      <c r="AW37" s="5"/>
      <c r="AX37" s="4"/>
      <c r="AY37" s="4"/>
      <c r="AZ37" s="4"/>
      <c r="BA37" s="5"/>
      <c r="BB37" s="4"/>
      <c r="BC37" s="4"/>
      <c r="BD37" s="4"/>
      <c r="BE37" s="5"/>
      <c r="BF37" s="4"/>
      <c r="BG37" s="4"/>
      <c r="BH37" s="4"/>
      <c r="BI37" s="5"/>
      <c r="BJ37" s="4"/>
      <c r="BK37" s="4"/>
      <c r="BL37" s="4"/>
      <c r="BM37" s="5"/>
      <c r="BN37" s="4"/>
      <c r="BO37" s="4"/>
      <c r="BP37" s="4"/>
      <c r="BQ37" s="5"/>
      <c r="BR37" s="4"/>
      <c r="BS37" s="4"/>
      <c r="BT37" s="4"/>
      <c r="BU37" s="5"/>
      <c r="BV37" s="4"/>
      <c r="BW37" s="4"/>
      <c r="BX37" s="4"/>
      <c r="BY37" s="5"/>
      <c r="BZ37" s="4"/>
      <c r="CA37" s="4"/>
      <c r="CB37" s="4"/>
      <c r="CC37" s="41"/>
      <c r="CD37" s="37"/>
      <c r="CE37" s="4"/>
      <c r="CF37" s="41"/>
      <c r="CG37" s="37"/>
      <c r="CH37" s="4"/>
      <c r="CI37" s="41"/>
      <c r="CJ37" s="37"/>
      <c r="CK37" s="4"/>
      <c r="CL37" s="41"/>
      <c r="CM37" s="37"/>
      <c r="CN37" s="4"/>
      <c r="CO37" s="41"/>
      <c r="CP37" s="37"/>
      <c r="CQ37" s="4"/>
      <c r="CR37" s="41"/>
      <c r="CS37" s="4"/>
      <c r="CT37" s="41"/>
      <c r="CU37" s="37"/>
      <c r="CV37" s="4"/>
      <c r="CW37" s="41"/>
      <c r="CX37" s="37"/>
      <c r="CY37" s="37"/>
      <c r="CZ37" s="4"/>
      <c r="DA37" s="41"/>
      <c r="DB37" s="17"/>
    </row>
    <row r="38" spans="1:114" x14ac:dyDescent="0.25">
      <c r="A38" s="16"/>
      <c r="B38" s="8"/>
      <c r="C38" s="8"/>
      <c r="AC38" s="2"/>
      <c r="AG38" s="2"/>
      <c r="AK38" s="2"/>
      <c r="AS38" s="2"/>
      <c r="BQ38" s="2"/>
      <c r="CC38" s="37"/>
      <c r="CD38" s="37"/>
      <c r="CE38" s="1"/>
      <c r="CF38" s="37"/>
      <c r="CG38" s="37"/>
      <c r="CH38" s="1"/>
      <c r="CI38" s="37"/>
      <c r="CJ38" s="37"/>
      <c r="CK38" s="1"/>
      <c r="CL38" s="37"/>
      <c r="CM38" s="37"/>
      <c r="CN38" s="1"/>
      <c r="CO38" s="37"/>
      <c r="CP38" s="37"/>
      <c r="CQ38" s="1"/>
      <c r="CR38" s="37"/>
      <c r="CS38" s="1"/>
      <c r="CT38" s="37"/>
      <c r="CU38" s="37"/>
      <c r="CV38" s="1"/>
      <c r="CW38" s="37"/>
      <c r="CX38" s="37"/>
      <c r="CY38" s="37"/>
      <c r="CZ38" s="1"/>
      <c r="DA38" s="37"/>
      <c r="DB38" s="17"/>
    </row>
    <row r="39" spans="1:114" x14ac:dyDescent="0.25">
      <c r="A39" s="16"/>
      <c r="D39" s="47" t="s">
        <v>14</v>
      </c>
      <c r="E39" s="47"/>
      <c r="F39" s="47"/>
      <c r="G39" s="3"/>
      <c r="H39" s="47" t="s">
        <v>15</v>
      </c>
      <c r="I39" s="47"/>
      <c r="J39" s="47"/>
      <c r="K39" s="8"/>
      <c r="L39" s="47" t="s">
        <v>16</v>
      </c>
      <c r="M39" s="47"/>
      <c r="N39" s="47"/>
      <c r="O39" s="8"/>
      <c r="P39" s="47" t="s">
        <v>17</v>
      </c>
      <c r="Q39" s="47"/>
      <c r="R39" s="47"/>
      <c r="S39" s="8"/>
      <c r="T39" s="47" t="s">
        <v>18</v>
      </c>
      <c r="U39" s="47"/>
      <c r="V39" s="47"/>
      <c r="W39" s="8"/>
      <c r="X39" s="47" t="s">
        <v>19</v>
      </c>
      <c r="Y39" s="47"/>
      <c r="Z39" s="47"/>
      <c r="AA39" s="3"/>
      <c r="AB39" s="47" t="s">
        <v>20</v>
      </c>
      <c r="AC39" s="47"/>
      <c r="AD39" s="47"/>
      <c r="AE39" s="3"/>
      <c r="AF39" s="47" t="s">
        <v>21</v>
      </c>
      <c r="AG39" s="47"/>
      <c r="AH39" s="47"/>
      <c r="AI39" s="3"/>
      <c r="AJ39" s="47" t="s">
        <v>22</v>
      </c>
      <c r="AK39" s="47"/>
      <c r="AL39" s="47"/>
      <c r="AM39" s="3"/>
      <c r="AN39" s="47" t="s">
        <v>23</v>
      </c>
      <c r="AO39" s="47"/>
      <c r="AP39" s="47"/>
      <c r="AQ39" s="3"/>
      <c r="AR39" s="47" t="s">
        <v>24</v>
      </c>
      <c r="AS39" s="47"/>
      <c r="AT39" s="47"/>
      <c r="AU39" s="3"/>
      <c r="AV39" s="47" t="str">
        <f>AV8</f>
        <v>Fall 2004</v>
      </c>
      <c r="AW39" s="47"/>
      <c r="AX39" s="47"/>
      <c r="AY39" s="3"/>
      <c r="AZ39" s="47" t="str">
        <f>AZ8</f>
        <v>Fall 2005</v>
      </c>
      <c r="BA39" s="47"/>
      <c r="BB39" s="47"/>
      <c r="BC39" s="3"/>
      <c r="BD39" s="47" t="str">
        <f>BD8</f>
        <v>Fall 2006</v>
      </c>
      <c r="BE39" s="47"/>
      <c r="BF39" s="47"/>
      <c r="BG39" s="3"/>
      <c r="BH39" s="47" t="str">
        <f>BH8</f>
        <v>Fall 2007</v>
      </c>
      <c r="BI39" s="47"/>
      <c r="BJ39" s="47"/>
      <c r="BK39" s="3"/>
      <c r="BL39" s="47" t="str">
        <f>BL8</f>
        <v>Fall 2008</v>
      </c>
      <c r="BM39" s="47"/>
      <c r="BN39" s="47"/>
      <c r="BO39" s="35"/>
      <c r="BP39" s="47" t="str">
        <f>BP8</f>
        <v>Fall 2009</v>
      </c>
      <c r="BQ39" s="47"/>
      <c r="BR39" s="47"/>
      <c r="BS39" s="35"/>
      <c r="BT39" s="47" t="str">
        <f>BT8</f>
        <v>Fall 2010</v>
      </c>
      <c r="BU39" s="47"/>
      <c r="BV39" s="47"/>
      <c r="BW39" s="3"/>
      <c r="BX39" s="47" t="str">
        <f>BX8</f>
        <v>Fall 2011</v>
      </c>
      <c r="BY39" s="47"/>
      <c r="BZ39" s="47"/>
      <c r="CA39" s="3"/>
      <c r="CB39" s="47" t="str">
        <f>CB8</f>
        <v>Fall 2012</v>
      </c>
      <c r="CC39" s="47"/>
      <c r="CD39" s="3"/>
      <c r="CE39" s="47" t="str">
        <f>CE8</f>
        <v>Fall 2016</v>
      </c>
      <c r="CF39" s="47"/>
      <c r="CG39" s="3"/>
      <c r="CH39" s="47" t="str">
        <f>CH8</f>
        <v>Fall 2017</v>
      </c>
      <c r="CI39" s="47"/>
      <c r="CJ39" s="3"/>
      <c r="CK39" s="47" t="str">
        <f>CK8</f>
        <v>Fall 2018</v>
      </c>
      <c r="CL39" s="47"/>
      <c r="CM39" s="3"/>
      <c r="CN39" s="47" t="str">
        <f>CN8</f>
        <v>Fall 2019</v>
      </c>
      <c r="CO39" s="47"/>
      <c r="CP39" s="3"/>
      <c r="CQ39" s="47" t="str">
        <f>CQ8</f>
        <v>Fall 2020</v>
      </c>
      <c r="CR39" s="47"/>
      <c r="CS39" s="47" t="str">
        <f>CS8</f>
        <v>Fall 2021</v>
      </c>
      <c r="CT39" s="47"/>
      <c r="CU39" s="3"/>
      <c r="CV39" s="47" t="str">
        <f>CV8</f>
        <v>Fall 2022</v>
      </c>
      <c r="CW39" s="47"/>
      <c r="CX39" s="3"/>
      <c r="CY39" s="3"/>
      <c r="CZ39" s="47" t="str">
        <f>CZ8</f>
        <v>Fall 2023</v>
      </c>
      <c r="DA39" s="47"/>
      <c r="DB39" s="17"/>
    </row>
    <row r="40" spans="1:114" s="8" customFormat="1" x14ac:dyDescent="0.25">
      <c r="A40" s="18"/>
      <c r="D40" s="9" t="s">
        <v>1</v>
      </c>
      <c r="E40" s="10" t="s">
        <v>2</v>
      </c>
      <c r="F40" s="9" t="s">
        <v>3</v>
      </c>
      <c r="G40" s="11"/>
      <c r="H40" s="9" t="s">
        <v>1</v>
      </c>
      <c r="I40" s="10" t="s">
        <v>2</v>
      </c>
      <c r="J40" s="9" t="s">
        <v>3</v>
      </c>
      <c r="K40" s="11"/>
      <c r="L40" s="9" t="s">
        <v>1</v>
      </c>
      <c r="M40" s="10" t="s">
        <v>2</v>
      </c>
      <c r="N40" s="9" t="s">
        <v>3</v>
      </c>
      <c r="O40" s="11"/>
      <c r="P40" s="9" t="s">
        <v>1</v>
      </c>
      <c r="Q40" s="10" t="s">
        <v>2</v>
      </c>
      <c r="R40" s="9" t="s">
        <v>3</v>
      </c>
      <c r="S40" s="11"/>
      <c r="T40" s="9" t="s">
        <v>1</v>
      </c>
      <c r="U40" s="10" t="s">
        <v>2</v>
      </c>
      <c r="V40" s="9" t="s">
        <v>3</v>
      </c>
      <c r="W40" s="11"/>
      <c r="X40" s="9" t="s">
        <v>1</v>
      </c>
      <c r="Y40" s="10" t="s">
        <v>2</v>
      </c>
      <c r="Z40" s="9" t="s">
        <v>3</v>
      </c>
      <c r="AA40" s="11"/>
      <c r="AB40" s="9" t="s">
        <v>1</v>
      </c>
      <c r="AC40" s="10" t="s">
        <v>2</v>
      </c>
      <c r="AD40" s="9" t="s">
        <v>3</v>
      </c>
      <c r="AE40" s="11"/>
      <c r="AF40" s="9" t="s">
        <v>1</v>
      </c>
      <c r="AG40" s="10" t="s">
        <v>2</v>
      </c>
      <c r="AH40" s="9" t="s">
        <v>3</v>
      </c>
      <c r="AI40" s="11"/>
      <c r="AJ40" s="9" t="s">
        <v>1</v>
      </c>
      <c r="AK40" s="10" t="s">
        <v>2</v>
      </c>
      <c r="AL40" s="9" t="s">
        <v>3</v>
      </c>
      <c r="AM40" s="11"/>
      <c r="AN40" s="9" t="s">
        <v>1</v>
      </c>
      <c r="AO40" s="10" t="s">
        <v>2</v>
      </c>
      <c r="AP40" s="9" t="s">
        <v>3</v>
      </c>
      <c r="AQ40" s="11"/>
      <c r="AR40" s="9" t="s">
        <v>1</v>
      </c>
      <c r="AS40" s="10" t="s">
        <v>2</v>
      </c>
      <c r="AT40" s="9" t="s">
        <v>3</v>
      </c>
      <c r="AU40" s="11"/>
      <c r="AV40" s="9" t="s">
        <v>1</v>
      </c>
      <c r="AW40" s="10" t="s">
        <v>2</v>
      </c>
      <c r="AX40" s="9" t="s">
        <v>3</v>
      </c>
      <c r="AY40" s="11"/>
      <c r="AZ40" s="9" t="s">
        <v>1</v>
      </c>
      <c r="BA40" s="10" t="s">
        <v>2</v>
      </c>
      <c r="BB40" s="9" t="s">
        <v>3</v>
      </c>
      <c r="BC40" s="11"/>
      <c r="BD40" s="9" t="s">
        <v>1</v>
      </c>
      <c r="BE40" s="10" t="s">
        <v>2</v>
      </c>
      <c r="BF40" s="9" t="s">
        <v>3</v>
      </c>
      <c r="BG40" s="11"/>
      <c r="BH40" s="9" t="s">
        <v>1</v>
      </c>
      <c r="BI40" s="10" t="s">
        <v>2</v>
      </c>
      <c r="BJ40" s="9" t="s">
        <v>3</v>
      </c>
      <c r="BK40" s="11"/>
      <c r="BL40" s="9" t="s">
        <v>1</v>
      </c>
      <c r="BM40" s="10" t="s">
        <v>2</v>
      </c>
      <c r="BN40" s="9" t="s">
        <v>3</v>
      </c>
      <c r="BO40" s="9"/>
      <c r="BP40" s="9" t="s">
        <v>1</v>
      </c>
      <c r="BQ40" s="10" t="s">
        <v>2</v>
      </c>
      <c r="BR40" s="9" t="s">
        <v>3</v>
      </c>
      <c r="BS40" s="9"/>
      <c r="BT40" s="9" t="s">
        <v>1</v>
      </c>
      <c r="BU40" s="10" t="s">
        <v>2</v>
      </c>
      <c r="BV40" s="9" t="s">
        <v>3</v>
      </c>
      <c r="BW40" s="11"/>
      <c r="BX40" s="9" t="s">
        <v>1</v>
      </c>
      <c r="BY40" s="10" t="s">
        <v>2</v>
      </c>
      <c r="BZ40" s="9" t="s">
        <v>3</v>
      </c>
      <c r="CA40" s="11"/>
      <c r="CB40" s="9" t="s">
        <v>1</v>
      </c>
      <c r="CC40" s="42" t="s">
        <v>3</v>
      </c>
      <c r="CD40" s="45"/>
      <c r="CE40" s="9" t="s">
        <v>1</v>
      </c>
      <c r="CF40" s="42" t="s">
        <v>3</v>
      </c>
      <c r="CG40" s="45"/>
      <c r="CH40" s="9" t="s">
        <v>1</v>
      </c>
      <c r="CI40" s="42" t="s">
        <v>3</v>
      </c>
      <c r="CJ40" s="45"/>
      <c r="CK40" s="9" t="s">
        <v>1</v>
      </c>
      <c r="CL40" s="42" t="s">
        <v>3</v>
      </c>
      <c r="CM40" s="45"/>
      <c r="CN40" s="9" t="s">
        <v>1</v>
      </c>
      <c r="CO40" s="42" t="s">
        <v>3</v>
      </c>
      <c r="CP40" s="45"/>
      <c r="CQ40" s="9" t="s">
        <v>1</v>
      </c>
      <c r="CR40" s="42" t="s">
        <v>3</v>
      </c>
      <c r="CS40" s="9" t="s">
        <v>1</v>
      </c>
      <c r="CT40" s="42" t="s">
        <v>3</v>
      </c>
      <c r="CU40" s="45"/>
      <c r="CV40" s="9" t="s">
        <v>1</v>
      </c>
      <c r="CW40" s="42" t="s">
        <v>3</v>
      </c>
      <c r="CX40" s="45"/>
      <c r="CY40" s="45"/>
      <c r="CZ40" s="9" t="s">
        <v>1</v>
      </c>
      <c r="DA40" s="42" t="s">
        <v>3</v>
      </c>
      <c r="DB40" s="34"/>
      <c r="DC40" s="3"/>
      <c r="DD40" s="3"/>
      <c r="DE40" s="3"/>
      <c r="DF40" s="3"/>
      <c r="DG40" s="3"/>
      <c r="DH40" s="3"/>
      <c r="DI40" s="3"/>
      <c r="DJ40" s="3"/>
    </row>
    <row r="41" spans="1:114" x14ac:dyDescent="0.25">
      <c r="A41" s="16"/>
      <c r="B41" s="23" t="s">
        <v>0</v>
      </c>
      <c r="C41" s="23"/>
      <c r="E41" s="1"/>
      <c r="I41" s="1"/>
      <c r="M41" s="1"/>
      <c r="Q41" s="1"/>
      <c r="U41" s="1"/>
      <c r="Y41" s="1"/>
      <c r="AO41" s="1"/>
      <c r="AW41" s="1"/>
      <c r="BA41" s="1"/>
      <c r="BE41" s="1"/>
      <c r="BI41" s="1"/>
      <c r="BM41" s="1"/>
      <c r="BU41" s="1"/>
      <c r="BY41" s="1"/>
      <c r="CC41" s="37"/>
      <c r="CD41" s="37"/>
      <c r="CE41" s="1"/>
      <c r="CF41" s="37"/>
      <c r="CG41" s="37"/>
      <c r="CH41" s="1"/>
      <c r="CI41" s="37"/>
      <c r="CJ41" s="37"/>
      <c r="CK41" s="1"/>
      <c r="CL41" s="37"/>
      <c r="CM41" s="37"/>
      <c r="CN41" s="1"/>
      <c r="CO41" s="37"/>
      <c r="CP41" s="37"/>
      <c r="CQ41" s="1"/>
      <c r="CR41" s="37"/>
      <c r="CS41" s="1"/>
      <c r="CT41" s="37"/>
      <c r="CU41" s="37"/>
      <c r="CV41" s="1"/>
      <c r="CW41" s="37"/>
      <c r="CX41" s="37"/>
      <c r="CY41" s="37"/>
      <c r="CZ41" s="1"/>
      <c r="DA41" s="37"/>
      <c r="DB41" s="17"/>
    </row>
    <row r="42" spans="1:114" x14ac:dyDescent="0.25">
      <c r="A42" s="16"/>
      <c r="B42" s="1" t="s">
        <v>4</v>
      </c>
      <c r="D42" s="1">
        <v>3</v>
      </c>
      <c r="E42" s="2">
        <v>218637</v>
      </c>
      <c r="F42" s="19">
        <f>E42/D42</f>
        <v>72879</v>
      </c>
      <c r="G42" s="19"/>
      <c r="H42" s="1">
        <v>2</v>
      </c>
      <c r="I42" s="2">
        <v>161339</v>
      </c>
      <c r="J42" s="19">
        <f>I42/H42</f>
        <v>80669.5</v>
      </c>
      <c r="K42" s="19"/>
      <c r="L42" s="1">
        <v>2</v>
      </c>
      <c r="M42" s="2">
        <v>168545</v>
      </c>
      <c r="N42" s="19">
        <f>M42/L42</f>
        <v>84272.5</v>
      </c>
      <c r="O42" s="19"/>
      <c r="P42" s="1">
        <v>2</v>
      </c>
      <c r="Q42" s="2">
        <v>177721</v>
      </c>
      <c r="R42" s="19">
        <f>Q42/P42</f>
        <v>88860.5</v>
      </c>
      <c r="S42" s="19"/>
      <c r="T42" s="1">
        <v>2</v>
      </c>
      <c r="U42" s="2">
        <v>187907</v>
      </c>
      <c r="V42" s="19">
        <f>U42/T42</f>
        <v>93953.5</v>
      </c>
      <c r="W42" s="19"/>
      <c r="X42" s="1">
        <v>8</v>
      </c>
      <c r="Y42" s="2">
        <v>418992</v>
      </c>
      <c r="Z42" s="19">
        <f>Y42/X42</f>
        <v>52374</v>
      </c>
      <c r="AA42" s="19"/>
      <c r="AB42" s="1">
        <v>2</v>
      </c>
      <c r="AC42" s="2">
        <v>218327</v>
      </c>
      <c r="AD42" s="19">
        <f>AC42/AB42</f>
        <v>109163.5</v>
      </c>
      <c r="AE42" s="19"/>
      <c r="AF42" s="1">
        <v>2</v>
      </c>
      <c r="AG42" s="2">
        <v>219127</v>
      </c>
      <c r="AH42" s="19">
        <f>AG42/AF42</f>
        <v>109563.5</v>
      </c>
      <c r="AI42" s="19"/>
      <c r="AJ42" s="1">
        <v>3</v>
      </c>
      <c r="AK42" s="2">
        <v>266114</v>
      </c>
      <c r="AL42" s="19">
        <f>AK42/AJ42</f>
        <v>88704.666666666672</v>
      </c>
      <c r="AM42" s="19"/>
      <c r="AN42" s="1">
        <v>4</v>
      </c>
      <c r="AO42" s="2">
        <v>399622</v>
      </c>
      <c r="AP42" s="19">
        <f>AO42/AN42</f>
        <v>99905.5</v>
      </c>
      <c r="AQ42" s="19"/>
      <c r="AR42" s="1">
        <v>6</v>
      </c>
      <c r="AS42" s="2">
        <v>569021</v>
      </c>
      <c r="AT42" s="19">
        <f>AS42/AR42</f>
        <v>94836.833333333328</v>
      </c>
      <c r="AU42" s="19"/>
      <c r="AV42" s="1">
        <v>6</v>
      </c>
      <c r="AW42" s="2">
        <v>599918</v>
      </c>
      <c r="AX42" s="19">
        <f>AW42/AV42</f>
        <v>99986.333333333328</v>
      </c>
      <c r="AY42" s="19"/>
      <c r="AZ42" s="1">
        <v>4</v>
      </c>
      <c r="BA42" s="2">
        <v>397616</v>
      </c>
      <c r="BB42" s="19">
        <f>BA42/AZ42</f>
        <v>99404</v>
      </c>
      <c r="BC42" s="19"/>
      <c r="BD42" s="1">
        <v>8</v>
      </c>
      <c r="BE42" s="2">
        <v>740418</v>
      </c>
      <c r="BF42" s="19">
        <f>BE42/BD42</f>
        <v>92552.25</v>
      </c>
      <c r="BG42" s="19"/>
      <c r="BH42" s="1">
        <v>5</v>
      </c>
      <c r="BI42" s="2">
        <v>526744</v>
      </c>
      <c r="BJ42" s="19">
        <f>BI42/BH42</f>
        <v>105348.8</v>
      </c>
      <c r="BK42" s="19"/>
      <c r="BL42" s="1">
        <v>9</v>
      </c>
      <c r="BM42" s="2">
        <v>936394</v>
      </c>
      <c r="BN42" s="19">
        <f>BM42/BL42</f>
        <v>104043.77777777778</v>
      </c>
      <c r="BO42" s="19"/>
      <c r="BP42" s="1">
        <v>8</v>
      </c>
      <c r="BQ42" s="2">
        <v>883478</v>
      </c>
      <c r="BR42" s="19">
        <f>BQ42/BP42</f>
        <v>110434.75</v>
      </c>
      <c r="BS42" s="19"/>
      <c r="BT42" s="1">
        <v>11</v>
      </c>
      <c r="BU42" s="2">
        <v>1220712</v>
      </c>
      <c r="BV42" s="19">
        <f>BU42/BT42</f>
        <v>110973.81818181818</v>
      </c>
      <c r="BW42" s="19"/>
      <c r="BX42" s="1">
        <v>8</v>
      </c>
      <c r="BY42" s="2">
        <v>846580</v>
      </c>
      <c r="BZ42" s="19">
        <f>BY42/BX42</f>
        <v>105822.5</v>
      </c>
      <c r="CA42" s="19"/>
      <c r="CB42" s="1">
        <v>11</v>
      </c>
      <c r="CC42" s="37">
        <v>100553</v>
      </c>
      <c r="CD42" s="37"/>
      <c r="CE42" s="20">
        <v>15</v>
      </c>
      <c r="CF42" s="49">
        <v>116829</v>
      </c>
      <c r="CG42" s="37"/>
      <c r="CH42" s="20">
        <v>9</v>
      </c>
      <c r="CI42" s="49">
        <v>138069</v>
      </c>
      <c r="CJ42" s="37"/>
      <c r="CK42" s="20">
        <v>7</v>
      </c>
      <c r="CL42" s="49">
        <v>138308</v>
      </c>
      <c r="CM42" s="37"/>
      <c r="CN42" s="20">
        <v>6</v>
      </c>
      <c r="CO42" s="49">
        <v>148160</v>
      </c>
      <c r="CP42" s="37"/>
      <c r="CQ42" s="20">
        <v>10</v>
      </c>
      <c r="CR42" s="49">
        <v>125860</v>
      </c>
      <c r="CS42" s="1">
        <v>10</v>
      </c>
      <c r="CT42" s="37">
        <v>121232</v>
      </c>
      <c r="CU42" s="37"/>
      <c r="CV42" s="1">
        <v>9</v>
      </c>
      <c r="CW42" s="37">
        <v>132406</v>
      </c>
      <c r="CX42" s="37"/>
      <c r="CY42" s="37"/>
      <c r="CZ42" s="1">
        <v>6</v>
      </c>
      <c r="DA42" s="37">
        <v>152969</v>
      </c>
      <c r="DB42" s="17"/>
    </row>
    <row r="43" spans="1:114" x14ac:dyDescent="0.25">
      <c r="A43" s="16"/>
      <c r="B43" s="1" t="s">
        <v>5</v>
      </c>
      <c r="D43" s="1">
        <v>13</v>
      </c>
      <c r="E43" s="2">
        <v>930098</v>
      </c>
      <c r="F43" s="19">
        <f>E43/D43</f>
        <v>71546</v>
      </c>
      <c r="G43" s="19"/>
      <c r="H43" s="1">
        <v>14</v>
      </c>
      <c r="I43" s="2">
        <v>1035074</v>
      </c>
      <c r="J43" s="19">
        <f>I43/H43</f>
        <v>73933.857142857145</v>
      </c>
      <c r="K43" s="19"/>
      <c r="L43" s="1">
        <v>17</v>
      </c>
      <c r="M43" s="2">
        <v>1329763</v>
      </c>
      <c r="N43" s="19">
        <f>M43/L43</f>
        <v>78221.352941176476</v>
      </c>
      <c r="O43" s="19"/>
      <c r="P43" s="1">
        <v>19</v>
      </c>
      <c r="Q43" s="2">
        <v>1572653</v>
      </c>
      <c r="R43" s="19">
        <f>Q43/P43</f>
        <v>82771.210526315786</v>
      </c>
      <c r="S43" s="19"/>
      <c r="T43" s="1">
        <v>17</v>
      </c>
      <c r="U43" s="2">
        <v>1531184</v>
      </c>
      <c r="V43" s="19">
        <f>U43/T43</f>
        <v>90069.647058823524</v>
      </c>
      <c r="W43" s="19"/>
      <c r="X43" s="1">
        <v>52</v>
      </c>
      <c r="Y43" s="2">
        <v>2883718</v>
      </c>
      <c r="Z43" s="19">
        <f>Y43/X43</f>
        <v>55456.115384615383</v>
      </c>
      <c r="AA43" s="19"/>
      <c r="AB43" s="1">
        <v>15</v>
      </c>
      <c r="AC43" s="2">
        <v>1461760</v>
      </c>
      <c r="AD43" s="19">
        <f>AC43/AB43</f>
        <v>97450.666666666672</v>
      </c>
      <c r="AE43" s="19"/>
      <c r="AF43" s="1">
        <v>18</v>
      </c>
      <c r="AG43" s="2">
        <v>1789007</v>
      </c>
      <c r="AH43" s="19">
        <f>AG43/AF43</f>
        <v>99389.277777777781</v>
      </c>
      <c r="AI43" s="19"/>
      <c r="AJ43" s="1">
        <v>14</v>
      </c>
      <c r="AK43" s="2">
        <v>1528677</v>
      </c>
      <c r="AL43" s="19">
        <f>AK43/AJ43</f>
        <v>109191.21428571429</v>
      </c>
      <c r="AM43" s="19"/>
      <c r="AN43" s="1">
        <v>14</v>
      </c>
      <c r="AO43" s="2">
        <v>1580542</v>
      </c>
      <c r="AP43" s="19">
        <f>AO43/AN43</f>
        <v>112895.85714285714</v>
      </c>
      <c r="AQ43" s="19"/>
      <c r="AR43" s="1">
        <v>14</v>
      </c>
      <c r="AS43" s="2">
        <v>1592642</v>
      </c>
      <c r="AT43" s="19">
        <f>AS43/AR43</f>
        <v>113760.14285714286</v>
      </c>
      <c r="AU43" s="19"/>
      <c r="AV43" s="1">
        <v>18</v>
      </c>
      <c r="AW43" s="2">
        <v>1967622</v>
      </c>
      <c r="AX43" s="19">
        <f>AW43/AV43</f>
        <v>109312.33333333333</v>
      </c>
      <c r="AY43" s="19"/>
      <c r="AZ43" s="1">
        <v>17</v>
      </c>
      <c r="BA43" s="2">
        <v>1826938</v>
      </c>
      <c r="BB43" s="19">
        <f>BA43/AZ43</f>
        <v>107466.94117647059</v>
      </c>
      <c r="BC43" s="19"/>
      <c r="BD43" s="1">
        <v>20</v>
      </c>
      <c r="BE43" s="2">
        <v>2347514</v>
      </c>
      <c r="BF43" s="19">
        <f>BE43/BD43</f>
        <v>117375.7</v>
      </c>
      <c r="BG43" s="19"/>
      <c r="BH43" s="1">
        <v>21</v>
      </c>
      <c r="BI43" s="2">
        <v>2323690</v>
      </c>
      <c r="BJ43" s="19">
        <f>BI43/BH43</f>
        <v>110651.90476190476</v>
      </c>
      <c r="BK43" s="19"/>
      <c r="BL43" s="1">
        <v>25</v>
      </c>
      <c r="BM43" s="2">
        <v>3086532</v>
      </c>
      <c r="BN43" s="19">
        <f>BM43/BL43</f>
        <v>123461.28</v>
      </c>
      <c r="BO43" s="19"/>
      <c r="BP43" s="1">
        <v>24</v>
      </c>
      <c r="BQ43" s="2">
        <v>3008000</v>
      </c>
      <c r="BR43" s="19">
        <f>BQ43/BP43</f>
        <v>125333.33333333333</v>
      </c>
      <c r="BS43" s="19"/>
      <c r="BT43" s="1">
        <v>24</v>
      </c>
      <c r="BU43" s="2">
        <v>3086215</v>
      </c>
      <c r="BV43" s="19">
        <f>BU43/BT43</f>
        <v>128592.29166666667</v>
      </c>
      <c r="BW43" s="19"/>
      <c r="BX43" s="1">
        <v>25</v>
      </c>
      <c r="BY43" s="2">
        <v>3228800</v>
      </c>
      <c r="BZ43" s="19">
        <f>BY43/BX43</f>
        <v>129152</v>
      </c>
      <c r="CA43" s="19"/>
      <c r="CB43" s="1">
        <v>25</v>
      </c>
      <c r="CC43" s="37">
        <v>131096</v>
      </c>
      <c r="CD43" s="37"/>
      <c r="CE43" s="20">
        <v>25</v>
      </c>
      <c r="CF43" s="49">
        <v>131571</v>
      </c>
      <c r="CG43" s="37"/>
      <c r="CH43" s="20">
        <v>26</v>
      </c>
      <c r="CI43" s="49">
        <v>128015</v>
      </c>
      <c r="CJ43" s="37"/>
      <c r="CK43" s="20">
        <v>22</v>
      </c>
      <c r="CL43" s="49">
        <v>134813</v>
      </c>
      <c r="CM43" s="37"/>
      <c r="CN43" s="20">
        <v>18</v>
      </c>
      <c r="CO43" s="49">
        <v>132430</v>
      </c>
      <c r="CP43" s="37"/>
      <c r="CQ43" s="20">
        <v>19</v>
      </c>
      <c r="CR43" s="49">
        <v>125755</v>
      </c>
      <c r="CS43" s="1">
        <v>19</v>
      </c>
      <c r="CT43" s="37">
        <v>137295</v>
      </c>
      <c r="CU43" s="37"/>
      <c r="CV43" s="1">
        <v>20</v>
      </c>
      <c r="CW43" s="37">
        <v>147681</v>
      </c>
      <c r="CX43" s="37"/>
      <c r="CY43" s="37"/>
      <c r="CZ43" s="1">
        <v>17</v>
      </c>
      <c r="DA43" s="37">
        <v>154742</v>
      </c>
      <c r="DB43" s="17"/>
    </row>
    <row r="44" spans="1:114" x14ac:dyDescent="0.25">
      <c r="A44" s="16"/>
      <c r="B44" s="1" t="s">
        <v>6</v>
      </c>
      <c r="D44" s="1">
        <f>D43+D42</f>
        <v>16</v>
      </c>
      <c r="E44" s="2">
        <f>E43+E42</f>
        <v>1148735</v>
      </c>
      <c r="F44" s="19">
        <f>E44/D44</f>
        <v>71795.9375</v>
      </c>
      <c r="G44" s="19"/>
      <c r="H44" s="1">
        <f>H43+H42</f>
        <v>16</v>
      </c>
      <c r="I44" s="2">
        <f>I43+I42</f>
        <v>1196413</v>
      </c>
      <c r="J44" s="19">
        <f>I44/H44</f>
        <v>74775.8125</v>
      </c>
      <c r="K44" s="19"/>
      <c r="L44" s="1">
        <f>L43+L42</f>
        <v>19</v>
      </c>
      <c r="M44" s="2">
        <f>M43+M42</f>
        <v>1498308</v>
      </c>
      <c r="N44" s="19">
        <f>M44/L44</f>
        <v>78858.31578947368</v>
      </c>
      <c r="O44" s="19"/>
      <c r="P44" s="1">
        <f>P43+P42</f>
        <v>21</v>
      </c>
      <c r="Q44" s="2">
        <f>Q43+Q42</f>
        <v>1750374</v>
      </c>
      <c r="R44" s="19">
        <f>Q44/P44</f>
        <v>83351.142857142855</v>
      </c>
      <c r="S44" s="19"/>
      <c r="T44" s="1">
        <f>T43+T42</f>
        <v>19</v>
      </c>
      <c r="U44" s="2">
        <f>U43+U42</f>
        <v>1719091</v>
      </c>
      <c r="V44" s="19">
        <f>U44/T44</f>
        <v>90478.473684210519</v>
      </c>
      <c r="W44" s="19"/>
      <c r="X44" s="1">
        <f>X43+X42</f>
        <v>60</v>
      </c>
      <c r="Y44" s="2">
        <f>Y43+Y42</f>
        <v>3302710</v>
      </c>
      <c r="Z44" s="19">
        <f>Y44/X44</f>
        <v>55045.166666666664</v>
      </c>
      <c r="AA44" s="19"/>
      <c r="AB44" s="1">
        <f>AB43+AB42</f>
        <v>17</v>
      </c>
      <c r="AC44" s="2">
        <f>AC43+AC42</f>
        <v>1680087</v>
      </c>
      <c r="AD44" s="19">
        <f>AC44/AB44</f>
        <v>98828.647058823524</v>
      </c>
      <c r="AE44" s="19"/>
      <c r="AF44" s="1">
        <f>AF43+AF42</f>
        <v>20</v>
      </c>
      <c r="AG44" s="2">
        <f>AG43+AG42</f>
        <v>2008134</v>
      </c>
      <c r="AH44" s="19">
        <f>AG44/AF44</f>
        <v>100406.7</v>
      </c>
      <c r="AI44" s="19"/>
      <c r="AJ44" s="1">
        <f>AJ43+AJ42</f>
        <v>17</v>
      </c>
      <c r="AK44" s="2">
        <f>AK43+AK42</f>
        <v>1794791</v>
      </c>
      <c r="AL44" s="19">
        <f>AK44/AJ44</f>
        <v>105575.94117647059</v>
      </c>
      <c r="AM44" s="19"/>
      <c r="AN44" s="1">
        <f>AN43+AN42</f>
        <v>18</v>
      </c>
      <c r="AO44" s="2">
        <f>AO43+AO42</f>
        <v>1980164</v>
      </c>
      <c r="AP44" s="19">
        <f>AO44/AN44</f>
        <v>110009.11111111111</v>
      </c>
      <c r="AQ44" s="19"/>
      <c r="AR44" s="1">
        <f>AR43+AR42</f>
        <v>20</v>
      </c>
      <c r="AS44" s="2">
        <f>AS43+AS42</f>
        <v>2161663</v>
      </c>
      <c r="AT44" s="19">
        <f>AS44/AR44</f>
        <v>108083.15</v>
      </c>
      <c r="AU44" s="19"/>
      <c r="AV44" s="1">
        <f>AV43+AV42</f>
        <v>24</v>
      </c>
      <c r="AW44" s="2">
        <f>AW43+AW42</f>
        <v>2567540</v>
      </c>
      <c r="AX44" s="19">
        <f>AW44/AV44</f>
        <v>106980.83333333333</v>
      </c>
      <c r="AY44" s="19"/>
      <c r="AZ44" s="1">
        <f>AZ43+AZ42</f>
        <v>21</v>
      </c>
      <c r="BA44" s="2">
        <f>BA43+BA42</f>
        <v>2224554</v>
      </c>
      <c r="BB44" s="19">
        <f>BA44/AZ44</f>
        <v>105931.14285714286</v>
      </c>
      <c r="BC44" s="19"/>
      <c r="BD44" s="1">
        <f>BD43+BD42</f>
        <v>28</v>
      </c>
      <c r="BE44" s="2">
        <f>BE43+BE42</f>
        <v>3087932</v>
      </c>
      <c r="BF44" s="19">
        <f>BE44/BD44</f>
        <v>110283.28571428571</v>
      </c>
      <c r="BG44" s="19"/>
      <c r="BH44" s="1">
        <f>BH43+BH42</f>
        <v>26</v>
      </c>
      <c r="BI44" s="2">
        <f>BI43+BI42</f>
        <v>2850434</v>
      </c>
      <c r="BJ44" s="19">
        <f>BI44/BH44</f>
        <v>109632.07692307692</v>
      </c>
      <c r="BK44" s="19"/>
      <c r="BL44" s="1">
        <f>BL43+BL42</f>
        <v>34</v>
      </c>
      <c r="BM44" s="2">
        <f>BM43+BM42</f>
        <v>4022926</v>
      </c>
      <c r="BN44" s="19">
        <f>BM44/BL44</f>
        <v>118321.35294117648</v>
      </c>
      <c r="BO44" s="19"/>
      <c r="BP44" s="1">
        <f>BP43+BP42</f>
        <v>32</v>
      </c>
      <c r="BQ44" s="2">
        <f>BQ43+BQ42</f>
        <v>3891478</v>
      </c>
      <c r="BR44" s="19">
        <f>BQ44/BP44</f>
        <v>121608.6875</v>
      </c>
      <c r="BS44" s="19"/>
      <c r="BT44" s="1">
        <f>BT43+BT42</f>
        <v>35</v>
      </c>
      <c r="BU44" s="2">
        <f>BU43+BU42</f>
        <v>4306927</v>
      </c>
      <c r="BV44" s="19">
        <f>BU44/BT44</f>
        <v>123055.05714285714</v>
      </c>
      <c r="BW44" s="19"/>
      <c r="BX44" s="1">
        <f>BX43+BX42</f>
        <v>33</v>
      </c>
      <c r="BY44" s="2">
        <f>BY43+BY42</f>
        <v>4075380</v>
      </c>
      <c r="BZ44" s="19">
        <f>BY44/BX44</f>
        <v>123496.36363636363</v>
      </c>
      <c r="CA44" s="19"/>
      <c r="CB44" s="1">
        <f>CB43+CB42</f>
        <v>36</v>
      </c>
      <c r="CC44" s="37">
        <v>121764</v>
      </c>
      <c r="CD44" s="37"/>
      <c r="CE44" s="20">
        <v>40</v>
      </c>
      <c r="CF44" s="49">
        <v>126043</v>
      </c>
      <c r="CG44" s="37"/>
      <c r="CH44" s="20">
        <v>35</v>
      </c>
      <c r="CI44" s="49">
        <v>130600</v>
      </c>
      <c r="CJ44" s="37"/>
      <c r="CK44" s="20">
        <v>29</v>
      </c>
      <c r="CL44" s="49">
        <v>135657</v>
      </c>
      <c r="CM44" s="37"/>
      <c r="CN44" s="20">
        <v>24</v>
      </c>
      <c r="CO44" s="49">
        <v>136362</v>
      </c>
      <c r="CP44" s="37"/>
      <c r="CQ44" s="20">
        <v>29</v>
      </c>
      <c r="CR44" s="49">
        <v>125791</v>
      </c>
      <c r="CS44" s="1">
        <v>29</v>
      </c>
      <c r="CT44" s="37">
        <v>131756</v>
      </c>
      <c r="CU44" s="37"/>
      <c r="CV44" s="1">
        <v>29</v>
      </c>
      <c r="CW44" s="37">
        <v>142941</v>
      </c>
      <c r="CX44" s="37"/>
      <c r="CY44" s="37"/>
      <c r="CZ44" s="1">
        <v>23</v>
      </c>
      <c r="DA44" s="37">
        <v>154280</v>
      </c>
      <c r="DB44" s="17"/>
    </row>
    <row r="45" spans="1:114" x14ac:dyDescent="0.25">
      <c r="A45" s="16"/>
      <c r="AC45" s="2"/>
      <c r="AG45" s="2"/>
      <c r="AK45" s="2"/>
      <c r="AS45" s="2"/>
      <c r="BQ45" s="2"/>
      <c r="CC45" s="37"/>
      <c r="CD45" s="37"/>
      <c r="CE45" s="50"/>
      <c r="CF45" s="50"/>
      <c r="CG45" s="37"/>
      <c r="CH45" s="50"/>
      <c r="CI45" s="50"/>
      <c r="CJ45" s="37"/>
      <c r="CK45" s="50"/>
      <c r="CL45" s="50"/>
      <c r="CM45" s="37"/>
      <c r="CN45" s="50"/>
      <c r="CO45" s="50"/>
      <c r="CP45" s="37"/>
      <c r="CQ45" s="50"/>
      <c r="CR45" s="50"/>
      <c r="CS45" s="1"/>
      <c r="CT45" s="37"/>
      <c r="CU45" s="37"/>
      <c r="CV45" s="1"/>
      <c r="CW45" s="37"/>
      <c r="CX45" s="37"/>
      <c r="CY45" s="37"/>
      <c r="CZ45" s="1"/>
      <c r="DA45" s="37"/>
      <c r="DB45" s="17"/>
    </row>
    <row r="46" spans="1:114" x14ac:dyDescent="0.25">
      <c r="A46" s="16"/>
      <c r="B46" s="23" t="s">
        <v>7</v>
      </c>
      <c r="C46" s="23"/>
      <c r="AC46" s="2"/>
      <c r="AG46" s="2"/>
      <c r="AK46" s="2"/>
      <c r="AS46" s="2"/>
      <c r="BQ46" s="2"/>
      <c r="CC46" s="37"/>
      <c r="CD46" s="37"/>
      <c r="CE46" s="50"/>
      <c r="CF46" s="50"/>
      <c r="CG46" s="37"/>
      <c r="CH46" s="50"/>
      <c r="CI46" s="50"/>
      <c r="CJ46" s="37"/>
      <c r="CK46" s="50"/>
      <c r="CL46" s="50"/>
      <c r="CM46" s="37"/>
      <c r="CN46" s="50"/>
      <c r="CO46" s="50"/>
      <c r="CP46" s="37"/>
      <c r="CQ46" s="50"/>
      <c r="CR46" s="50"/>
      <c r="CS46" s="1"/>
      <c r="CT46" s="37"/>
      <c r="CU46" s="37"/>
      <c r="CV46" s="1"/>
      <c r="CW46" s="37"/>
      <c r="CX46" s="37"/>
      <c r="CY46" s="37"/>
      <c r="CZ46" s="1"/>
      <c r="DA46" s="37"/>
      <c r="DB46" s="17"/>
    </row>
    <row r="47" spans="1:114" x14ac:dyDescent="0.25">
      <c r="A47" s="16"/>
      <c r="B47" s="1" t="s">
        <v>4</v>
      </c>
      <c r="D47" s="1">
        <v>3</v>
      </c>
      <c r="E47" s="2">
        <v>189590</v>
      </c>
      <c r="F47" s="19">
        <f>E47/D47</f>
        <v>63196.666666666664</v>
      </c>
      <c r="G47" s="19"/>
      <c r="H47" s="1">
        <v>3</v>
      </c>
      <c r="I47" s="2">
        <v>201022</v>
      </c>
      <c r="J47" s="19">
        <f>I47/H47</f>
        <v>67007.333333333328</v>
      </c>
      <c r="K47" s="19"/>
      <c r="L47" s="1">
        <v>4</v>
      </c>
      <c r="M47" s="2">
        <v>268723</v>
      </c>
      <c r="N47" s="19">
        <f>M47/L47</f>
        <v>67180.75</v>
      </c>
      <c r="O47" s="19"/>
      <c r="P47" s="1">
        <v>5</v>
      </c>
      <c r="Q47" s="2">
        <v>345147</v>
      </c>
      <c r="R47" s="19">
        <f>Q47/P47</f>
        <v>69029.399999999994</v>
      </c>
      <c r="S47" s="19"/>
      <c r="T47" s="1">
        <v>6</v>
      </c>
      <c r="U47" s="2">
        <v>423453</v>
      </c>
      <c r="V47" s="19">
        <f>U47/T47</f>
        <v>70575.5</v>
      </c>
      <c r="W47" s="19"/>
      <c r="X47" s="1">
        <v>8</v>
      </c>
      <c r="Y47" s="2">
        <v>418992</v>
      </c>
      <c r="Z47" s="19">
        <f>Y47/X47</f>
        <v>52374</v>
      </c>
      <c r="AA47" s="19"/>
      <c r="AB47" s="1">
        <v>5</v>
      </c>
      <c r="AC47" s="2">
        <v>311437</v>
      </c>
      <c r="AD47" s="19">
        <f>AC47/AB47</f>
        <v>62287.4</v>
      </c>
      <c r="AE47" s="19"/>
      <c r="AF47" s="1">
        <v>8</v>
      </c>
      <c r="AG47" s="2">
        <v>499804</v>
      </c>
      <c r="AH47" s="19">
        <f>AG47/AF47</f>
        <v>62475.5</v>
      </c>
      <c r="AI47" s="19"/>
      <c r="AJ47" s="1">
        <v>8</v>
      </c>
      <c r="AK47" s="2">
        <v>549142</v>
      </c>
      <c r="AL47" s="19">
        <f>AK47/AJ47</f>
        <v>68642.75</v>
      </c>
      <c r="AM47" s="19"/>
      <c r="AN47" s="1">
        <v>9</v>
      </c>
      <c r="AO47" s="2">
        <v>688414</v>
      </c>
      <c r="AP47" s="19">
        <f>AO47/AN47</f>
        <v>76490.444444444438</v>
      </c>
      <c r="AQ47" s="19"/>
      <c r="AR47" s="1">
        <v>6</v>
      </c>
      <c r="AS47" s="2">
        <v>451916</v>
      </c>
      <c r="AT47" s="19">
        <f>AS47/AR47</f>
        <v>75319.333333333328</v>
      </c>
      <c r="AU47" s="19"/>
      <c r="AV47" s="1">
        <v>10</v>
      </c>
      <c r="AW47" s="2">
        <v>727573</v>
      </c>
      <c r="AX47" s="19">
        <f>AW47/AV47</f>
        <v>72757.3</v>
      </c>
      <c r="AY47" s="19"/>
      <c r="AZ47" s="1">
        <v>11</v>
      </c>
      <c r="BA47" s="2">
        <v>856989</v>
      </c>
      <c r="BB47" s="19">
        <f>BA47/AZ47</f>
        <v>77908.090909090912</v>
      </c>
      <c r="BC47" s="19"/>
      <c r="BD47" s="1">
        <v>14</v>
      </c>
      <c r="BE47" s="2">
        <v>1167499</v>
      </c>
      <c r="BF47" s="19">
        <f>BE47/BD47</f>
        <v>83392.78571428571</v>
      </c>
      <c r="BG47" s="19"/>
      <c r="BH47" s="1">
        <v>12</v>
      </c>
      <c r="BI47" s="2">
        <v>1026741</v>
      </c>
      <c r="BJ47" s="19">
        <f>BI47/BH47</f>
        <v>85561.75</v>
      </c>
      <c r="BK47" s="19"/>
      <c r="BL47" s="1">
        <v>12</v>
      </c>
      <c r="BM47" s="2">
        <v>1052086</v>
      </c>
      <c r="BN47" s="19">
        <f>BM47/BL47</f>
        <v>87673.833333333328</v>
      </c>
      <c r="BO47" s="19"/>
      <c r="BP47" s="1">
        <v>12</v>
      </c>
      <c r="BQ47" s="2">
        <v>1034258</v>
      </c>
      <c r="BR47" s="19">
        <f>BQ47/BP47</f>
        <v>86188.166666666672</v>
      </c>
      <c r="BS47" s="19"/>
      <c r="BT47" s="1">
        <v>12</v>
      </c>
      <c r="BU47" s="2">
        <v>991703</v>
      </c>
      <c r="BV47" s="19">
        <f>BU47/BT47</f>
        <v>82641.916666666672</v>
      </c>
      <c r="BW47" s="19"/>
      <c r="BX47" s="1">
        <v>13</v>
      </c>
      <c r="BY47" s="2">
        <v>1138950</v>
      </c>
      <c r="BZ47" s="19">
        <f>BY47/BX47</f>
        <v>87611.538461538468</v>
      </c>
      <c r="CA47" s="19"/>
      <c r="CB47" s="1">
        <v>12</v>
      </c>
      <c r="CC47" s="37">
        <v>87878</v>
      </c>
      <c r="CD47" s="37"/>
      <c r="CE47" s="20">
        <v>12</v>
      </c>
      <c r="CF47" s="49">
        <v>90849</v>
      </c>
      <c r="CG47" s="37"/>
      <c r="CH47" s="20">
        <v>12</v>
      </c>
      <c r="CI47" s="49">
        <v>95321</v>
      </c>
      <c r="CJ47" s="37"/>
      <c r="CK47" s="20">
        <v>14</v>
      </c>
      <c r="CL47" s="49">
        <v>103240</v>
      </c>
      <c r="CM47" s="37"/>
      <c r="CN47" s="20">
        <v>14</v>
      </c>
      <c r="CO47" s="49">
        <v>111801</v>
      </c>
      <c r="CP47" s="37"/>
      <c r="CQ47" s="20">
        <v>15</v>
      </c>
      <c r="CR47" s="49">
        <v>98058</v>
      </c>
      <c r="CS47" s="1">
        <v>12</v>
      </c>
      <c r="CT47" s="37">
        <v>103354</v>
      </c>
      <c r="CU47" s="37"/>
      <c r="CV47" s="1">
        <v>16</v>
      </c>
      <c r="CW47" s="37">
        <v>102134</v>
      </c>
      <c r="CX47" s="37"/>
      <c r="CY47" s="37"/>
      <c r="CZ47" s="1">
        <v>15</v>
      </c>
      <c r="DA47" s="37">
        <v>108266</v>
      </c>
      <c r="DB47" s="17"/>
    </row>
    <row r="48" spans="1:114" x14ac:dyDescent="0.25">
      <c r="A48" s="16"/>
      <c r="B48" s="1" t="s">
        <v>5</v>
      </c>
      <c r="D48" s="1">
        <v>16</v>
      </c>
      <c r="E48" s="2">
        <v>989807</v>
      </c>
      <c r="F48" s="19">
        <f>E48/D48</f>
        <v>61862.9375</v>
      </c>
      <c r="G48" s="19"/>
      <c r="H48" s="1">
        <v>13</v>
      </c>
      <c r="I48" s="2">
        <v>808576</v>
      </c>
      <c r="J48" s="19">
        <f>I48/H48</f>
        <v>62198.153846153844</v>
      </c>
      <c r="K48" s="19"/>
      <c r="L48" s="1">
        <v>9</v>
      </c>
      <c r="M48" s="2">
        <v>566932</v>
      </c>
      <c r="N48" s="19">
        <f>M48/L48</f>
        <v>62992.444444444445</v>
      </c>
      <c r="O48" s="19"/>
      <c r="P48" s="1">
        <v>11</v>
      </c>
      <c r="Q48" s="2">
        <v>710545</v>
      </c>
      <c r="R48" s="19">
        <f>Q48/P48</f>
        <v>64595</v>
      </c>
      <c r="S48" s="19"/>
      <c r="T48" s="1">
        <v>11</v>
      </c>
      <c r="U48" s="2">
        <v>763340</v>
      </c>
      <c r="V48" s="19">
        <f>U48/T48</f>
        <v>69394.545454545456</v>
      </c>
      <c r="W48" s="19"/>
      <c r="X48" s="1">
        <v>52</v>
      </c>
      <c r="Y48" s="2">
        <v>2883718</v>
      </c>
      <c r="Z48" s="19">
        <f>Y48/X48</f>
        <v>55456.115384615383</v>
      </c>
      <c r="AA48" s="19"/>
      <c r="AB48" s="1">
        <v>16</v>
      </c>
      <c r="AC48" s="2">
        <v>1238650</v>
      </c>
      <c r="AD48" s="19">
        <f>AC48/AB48</f>
        <v>77415.625</v>
      </c>
      <c r="AE48" s="19"/>
      <c r="AF48" s="1">
        <v>16</v>
      </c>
      <c r="AG48" s="2">
        <v>1206613</v>
      </c>
      <c r="AH48" s="19">
        <f>AG48/AF48</f>
        <v>75413.3125</v>
      </c>
      <c r="AI48" s="19"/>
      <c r="AJ48" s="1">
        <v>16</v>
      </c>
      <c r="AK48" s="2">
        <v>1300257</v>
      </c>
      <c r="AL48" s="19">
        <f>AK48/AJ48</f>
        <v>81266.0625</v>
      </c>
      <c r="AM48" s="19"/>
      <c r="AN48" s="1">
        <v>13</v>
      </c>
      <c r="AO48" s="2">
        <v>1121367</v>
      </c>
      <c r="AP48" s="19">
        <f>AO48/AN48</f>
        <v>86259</v>
      </c>
      <c r="AQ48" s="19"/>
      <c r="AR48" s="1">
        <v>16</v>
      </c>
      <c r="AS48" s="2">
        <v>1356743</v>
      </c>
      <c r="AT48" s="19">
        <f>AS48/AR48</f>
        <v>84796.4375</v>
      </c>
      <c r="AU48" s="19"/>
      <c r="AV48" s="1">
        <v>16</v>
      </c>
      <c r="AW48" s="2">
        <v>1327209</v>
      </c>
      <c r="AX48" s="19">
        <f>AW48/AV48</f>
        <v>82950.5625</v>
      </c>
      <c r="AY48" s="19"/>
      <c r="AZ48" s="1">
        <v>14</v>
      </c>
      <c r="BA48" s="2">
        <v>1276061</v>
      </c>
      <c r="BB48" s="19">
        <f>BA48/AZ48</f>
        <v>91147.21428571429</v>
      </c>
      <c r="BC48" s="19"/>
      <c r="BD48" s="1">
        <v>14</v>
      </c>
      <c r="BE48" s="2">
        <v>1302967</v>
      </c>
      <c r="BF48" s="19">
        <f>BE48/BD48</f>
        <v>93069.071428571435</v>
      </c>
      <c r="BG48" s="19"/>
      <c r="BH48" s="1">
        <v>19</v>
      </c>
      <c r="BI48" s="2">
        <v>1637082</v>
      </c>
      <c r="BJ48" s="19">
        <f>BI48/BH48</f>
        <v>86162.210526315786</v>
      </c>
      <c r="BK48" s="19"/>
      <c r="BL48" s="1">
        <v>20</v>
      </c>
      <c r="BM48" s="2">
        <v>1912034</v>
      </c>
      <c r="BN48" s="19">
        <f>BM48/BL48</f>
        <v>95601.7</v>
      </c>
      <c r="BO48" s="19"/>
      <c r="BP48" s="1">
        <v>19</v>
      </c>
      <c r="BQ48" s="2">
        <v>1809266</v>
      </c>
      <c r="BR48" s="19">
        <f>BQ48/BP48</f>
        <v>95224.526315789481</v>
      </c>
      <c r="BS48" s="19"/>
      <c r="BT48" s="1">
        <v>17</v>
      </c>
      <c r="BU48" s="2">
        <v>1729100</v>
      </c>
      <c r="BV48" s="19">
        <f>BU48/BT48</f>
        <v>101711.76470588235</v>
      </c>
      <c r="BW48" s="19"/>
      <c r="BX48" s="1">
        <v>17</v>
      </c>
      <c r="BY48" s="2">
        <v>1838141</v>
      </c>
      <c r="BZ48" s="19">
        <f>BY48/BX48</f>
        <v>108125.94117647059</v>
      </c>
      <c r="CA48" s="19"/>
      <c r="CB48" s="1">
        <v>18</v>
      </c>
      <c r="CC48" s="37">
        <v>101147</v>
      </c>
      <c r="CD48" s="37"/>
      <c r="CE48" s="20">
        <v>16</v>
      </c>
      <c r="CF48" s="49">
        <v>98192</v>
      </c>
      <c r="CG48" s="37"/>
      <c r="CH48" s="20">
        <v>13</v>
      </c>
      <c r="CI48" s="49">
        <v>106184</v>
      </c>
      <c r="CJ48" s="37"/>
      <c r="CK48" s="20">
        <v>11</v>
      </c>
      <c r="CL48" s="49">
        <v>110561</v>
      </c>
      <c r="CM48" s="37"/>
      <c r="CN48" s="20">
        <v>6</v>
      </c>
      <c r="CO48" s="49">
        <v>122323</v>
      </c>
      <c r="CP48" s="37"/>
      <c r="CQ48" s="20">
        <v>7</v>
      </c>
      <c r="CR48" s="49">
        <v>115007</v>
      </c>
      <c r="CS48" s="1">
        <v>8</v>
      </c>
      <c r="CT48" s="37">
        <v>119488</v>
      </c>
      <c r="CU48" s="37"/>
      <c r="CV48" s="1">
        <v>7</v>
      </c>
      <c r="CW48" s="37">
        <v>111713</v>
      </c>
      <c r="CX48" s="37"/>
      <c r="CY48" s="37"/>
      <c r="CZ48" s="1">
        <v>6</v>
      </c>
      <c r="DA48" s="37">
        <v>129419</v>
      </c>
      <c r="DB48" s="17"/>
    </row>
    <row r="49" spans="1:106" x14ac:dyDescent="0.25">
      <c r="A49" s="16"/>
      <c r="B49" s="1" t="s">
        <v>6</v>
      </c>
      <c r="D49" s="1">
        <f>D48+D47</f>
        <v>19</v>
      </c>
      <c r="E49" s="2">
        <f>E48+E47</f>
        <v>1179397</v>
      </c>
      <c r="F49" s="19">
        <f>E49/D49</f>
        <v>62073.526315789473</v>
      </c>
      <c r="G49" s="19"/>
      <c r="H49" s="1">
        <f>H48+H47</f>
        <v>16</v>
      </c>
      <c r="I49" s="2">
        <f>I48+I47</f>
        <v>1009598</v>
      </c>
      <c r="J49" s="19">
        <f>I49/H49</f>
        <v>63099.875</v>
      </c>
      <c r="K49" s="19"/>
      <c r="L49" s="1">
        <f>L48+L47</f>
        <v>13</v>
      </c>
      <c r="M49" s="2">
        <f>M48+M47</f>
        <v>835655</v>
      </c>
      <c r="N49" s="19">
        <f>M49/L49</f>
        <v>64281.153846153844</v>
      </c>
      <c r="O49" s="19"/>
      <c r="P49" s="1">
        <f>P48+P47</f>
        <v>16</v>
      </c>
      <c r="Q49" s="2">
        <f>Q48+Q47</f>
        <v>1055692</v>
      </c>
      <c r="R49" s="19">
        <f>Q49/P49</f>
        <v>65980.75</v>
      </c>
      <c r="S49" s="19"/>
      <c r="T49" s="1">
        <f>T48+T47</f>
        <v>17</v>
      </c>
      <c r="U49" s="2">
        <f>U48+U47</f>
        <v>1186793</v>
      </c>
      <c r="V49" s="19">
        <f>U49/T49</f>
        <v>69811.352941176476</v>
      </c>
      <c r="W49" s="19"/>
      <c r="X49" s="1">
        <f>X48+X47</f>
        <v>60</v>
      </c>
      <c r="Y49" s="2">
        <f>Y48+Y47</f>
        <v>3302710</v>
      </c>
      <c r="Z49" s="19">
        <f>Y49/X49</f>
        <v>55045.166666666664</v>
      </c>
      <c r="AA49" s="19"/>
      <c r="AB49" s="1">
        <f>AB48+AB47</f>
        <v>21</v>
      </c>
      <c r="AC49" s="2">
        <f>AC48+AC47</f>
        <v>1550087</v>
      </c>
      <c r="AD49" s="19">
        <f>AC49/AB49</f>
        <v>73813.666666666672</v>
      </c>
      <c r="AE49" s="19"/>
      <c r="AF49" s="1">
        <f>AF48+AF47</f>
        <v>24</v>
      </c>
      <c r="AG49" s="2">
        <f>AG48+AG47</f>
        <v>1706417</v>
      </c>
      <c r="AH49" s="19">
        <f>AG49/AF49</f>
        <v>71100.708333333328</v>
      </c>
      <c r="AI49" s="19"/>
      <c r="AJ49" s="1">
        <f>AJ48+AJ47</f>
        <v>24</v>
      </c>
      <c r="AK49" s="2">
        <f>AK48+AK47</f>
        <v>1849399</v>
      </c>
      <c r="AL49" s="19">
        <f>AK49/AJ49</f>
        <v>77058.291666666672</v>
      </c>
      <c r="AM49" s="19"/>
      <c r="AN49" s="1">
        <f>AN48+AN47</f>
        <v>22</v>
      </c>
      <c r="AO49" s="2">
        <f>AO48+AO47</f>
        <v>1809781</v>
      </c>
      <c r="AP49" s="19">
        <f>AO49/AN49</f>
        <v>82262.772727272721</v>
      </c>
      <c r="AQ49" s="19"/>
      <c r="AR49" s="1">
        <f>AR48+AR47</f>
        <v>22</v>
      </c>
      <c r="AS49" s="2">
        <f>AS48+AS47</f>
        <v>1808659</v>
      </c>
      <c r="AT49" s="19">
        <f>AS49/AR49</f>
        <v>82211.772727272721</v>
      </c>
      <c r="AU49" s="19"/>
      <c r="AV49" s="1">
        <f>AV48+AV47</f>
        <v>26</v>
      </c>
      <c r="AW49" s="2">
        <f>AW48+AW47</f>
        <v>2054782</v>
      </c>
      <c r="AX49" s="19">
        <f>AW49/AV49</f>
        <v>79030.076923076922</v>
      </c>
      <c r="AY49" s="19"/>
      <c r="AZ49" s="1">
        <f>AZ48+AZ47</f>
        <v>25</v>
      </c>
      <c r="BA49" s="2">
        <f>BA48+BA47</f>
        <v>2133050</v>
      </c>
      <c r="BB49" s="19">
        <f>BA49/AZ49</f>
        <v>85322</v>
      </c>
      <c r="BC49" s="19"/>
      <c r="BD49" s="1">
        <f>BD48+BD47</f>
        <v>28</v>
      </c>
      <c r="BE49" s="2">
        <f>BE48+BE47</f>
        <v>2470466</v>
      </c>
      <c r="BF49" s="19">
        <f>BE49/BD49</f>
        <v>88230.928571428565</v>
      </c>
      <c r="BG49" s="19"/>
      <c r="BH49" s="1">
        <f>BH48+BH47</f>
        <v>31</v>
      </c>
      <c r="BI49" s="2">
        <f>BI48+BI47</f>
        <v>2663823</v>
      </c>
      <c r="BJ49" s="19">
        <f>BI49/BH49</f>
        <v>85929.774193548394</v>
      </c>
      <c r="BK49" s="19"/>
      <c r="BL49" s="1">
        <f>BL48+BL47</f>
        <v>32</v>
      </c>
      <c r="BM49" s="2">
        <f>BM48+BM47</f>
        <v>2964120</v>
      </c>
      <c r="BN49" s="19">
        <f>BM49/BL49</f>
        <v>92628.75</v>
      </c>
      <c r="BO49" s="19"/>
      <c r="BP49" s="1">
        <f>BP48+BP47</f>
        <v>31</v>
      </c>
      <c r="BQ49" s="2">
        <f>BQ48+BQ47</f>
        <v>2843524</v>
      </c>
      <c r="BR49" s="19">
        <f>BQ49/BP49</f>
        <v>91726.580645161288</v>
      </c>
      <c r="BS49" s="19"/>
      <c r="BT49" s="1">
        <f>BT48+BT47</f>
        <v>29</v>
      </c>
      <c r="BU49" s="2">
        <f>BU48+BU47</f>
        <v>2720803</v>
      </c>
      <c r="BV49" s="19">
        <f>BU49/BT49</f>
        <v>93820.793103448275</v>
      </c>
      <c r="BW49" s="19"/>
      <c r="BX49" s="1">
        <f>BX48+BX47</f>
        <v>30</v>
      </c>
      <c r="BY49" s="2">
        <f>BY48+BY47</f>
        <v>2977091</v>
      </c>
      <c r="BZ49" s="19">
        <f>BY49/BX49</f>
        <v>99236.366666666669</v>
      </c>
      <c r="CA49" s="19"/>
      <c r="CB49" s="1">
        <f>CB48+CB47</f>
        <v>30</v>
      </c>
      <c r="CC49" s="37">
        <v>95839</v>
      </c>
      <c r="CD49" s="37"/>
      <c r="CE49" s="20">
        <v>28</v>
      </c>
      <c r="CF49" s="49">
        <v>95045</v>
      </c>
      <c r="CG49" s="37"/>
      <c r="CH49" s="20">
        <v>25</v>
      </c>
      <c r="CI49" s="49">
        <v>100970</v>
      </c>
      <c r="CJ49" s="37"/>
      <c r="CK49" s="20">
        <v>25</v>
      </c>
      <c r="CL49" s="49">
        <v>106461</v>
      </c>
      <c r="CM49" s="37"/>
      <c r="CN49" s="20">
        <v>20</v>
      </c>
      <c r="CO49" s="49">
        <v>114958</v>
      </c>
      <c r="CP49" s="37"/>
      <c r="CQ49" s="20">
        <v>22</v>
      </c>
      <c r="CR49" s="49">
        <v>103451</v>
      </c>
      <c r="CS49" s="1">
        <v>20</v>
      </c>
      <c r="CT49" s="37">
        <v>109808</v>
      </c>
      <c r="CU49" s="37"/>
      <c r="CV49" s="1">
        <v>23</v>
      </c>
      <c r="CW49" s="37">
        <v>105049</v>
      </c>
      <c r="CX49" s="37"/>
      <c r="CY49" s="37"/>
      <c r="CZ49" s="1">
        <v>21</v>
      </c>
      <c r="DA49" s="37">
        <v>114310</v>
      </c>
      <c r="DB49" s="17"/>
    </row>
    <row r="50" spans="1:106" x14ac:dyDescent="0.25">
      <c r="A50" s="16"/>
      <c r="AC50" s="2"/>
      <c r="AG50" s="2"/>
      <c r="AK50" s="2"/>
      <c r="AS50" s="2"/>
      <c r="BQ50" s="2"/>
      <c r="CC50" s="37"/>
      <c r="CD50" s="37"/>
      <c r="CE50" s="50"/>
      <c r="CF50" s="50"/>
      <c r="CG50" s="37"/>
      <c r="CH50" s="50"/>
      <c r="CI50" s="50"/>
      <c r="CJ50" s="37"/>
      <c r="CK50" s="50"/>
      <c r="CL50" s="50"/>
      <c r="CM50" s="37"/>
      <c r="CN50" s="50"/>
      <c r="CO50" s="50"/>
      <c r="CP50" s="37"/>
      <c r="CQ50" s="50"/>
      <c r="CR50" s="50"/>
      <c r="CS50" s="1"/>
      <c r="CT50" s="37"/>
      <c r="CU50" s="37"/>
      <c r="CV50" s="1"/>
      <c r="CW50" s="37"/>
      <c r="CX50" s="37"/>
      <c r="CY50" s="37"/>
      <c r="CZ50" s="1"/>
      <c r="DA50" s="37"/>
      <c r="DB50" s="17"/>
    </row>
    <row r="51" spans="1:106" x14ac:dyDescent="0.25">
      <c r="A51" s="16"/>
      <c r="B51" s="23" t="s">
        <v>8</v>
      </c>
      <c r="C51" s="23"/>
      <c r="AC51" s="2"/>
      <c r="AG51" s="2"/>
      <c r="AK51" s="2"/>
      <c r="AS51" s="2"/>
      <c r="BQ51" s="2"/>
      <c r="CC51" s="37"/>
      <c r="CD51" s="37"/>
      <c r="CE51" s="50"/>
      <c r="CF51" s="50"/>
      <c r="CG51" s="37"/>
      <c r="CH51" s="50"/>
      <c r="CI51" s="50"/>
      <c r="CJ51" s="37"/>
      <c r="CK51" s="50"/>
      <c r="CL51" s="50"/>
      <c r="CM51" s="37"/>
      <c r="CN51" s="50"/>
      <c r="CO51" s="50"/>
      <c r="CP51" s="37"/>
      <c r="CQ51" s="50"/>
      <c r="CR51" s="50"/>
      <c r="CS51" s="1"/>
      <c r="CT51" s="37"/>
      <c r="CU51" s="37"/>
      <c r="CV51" s="1"/>
      <c r="CW51" s="37"/>
      <c r="CX51" s="37"/>
      <c r="CY51" s="37"/>
      <c r="CZ51" s="1"/>
      <c r="DA51" s="37"/>
      <c r="DB51" s="17"/>
    </row>
    <row r="52" spans="1:106" x14ac:dyDescent="0.25">
      <c r="A52" s="16"/>
      <c r="B52" s="1" t="s">
        <v>4</v>
      </c>
      <c r="D52" s="1">
        <v>2</v>
      </c>
      <c r="E52" s="2">
        <v>87906</v>
      </c>
      <c r="F52" s="19">
        <f>E52/D52</f>
        <v>43953</v>
      </c>
      <c r="G52" s="19"/>
      <c r="H52" s="1">
        <v>1</v>
      </c>
      <c r="I52" s="2">
        <v>47598</v>
      </c>
      <c r="J52" s="19">
        <f>I52/H52</f>
        <v>47598</v>
      </c>
      <c r="K52" s="19"/>
      <c r="L52" s="1">
        <v>1</v>
      </c>
      <c r="M52" s="2">
        <v>49740</v>
      </c>
      <c r="N52" s="19">
        <f>M52/L52</f>
        <v>49740</v>
      </c>
      <c r="O52" s="19"/>
      <c r="P52" s="1">
        <v>4</v>
      </c>
      <c r="Q52" s="2">
        <v>215621</v>
      </c>
      <c r="R52" s="19">
        <f>Q52/P52</f>
        <v>53905.25</v>
      </c>
      <c r="S52" s="19"/>
      <c r="T52" s="1">
        <v>3</v>
      </c>
      <c r="U52" s="2">
        <v>173608</v>
      </c>
      <c r="V52" s="19">
        <f>U52/T52</f>
        <v>57869.333333333336</v>
      </c>
      <c r="W52" s="19"/>
      <c r="X52" s="1">
        <v>8</v>
      </c>
      <c r="Y52" s="2">
        <v>418992</v>
      </c>
      <c r="Z52" s="19">
        <f>Y52/X52</f>
        <v>52374</v>
      </c>
      <c r="AA52" s="19"/>
      <c r="AB52" s="1">
        <v>2</v>
      </c>
      <c r="AC52" s="2">
        <v>117394</v>
      </c>
      <c r="AD52" s="19">
        <f>AC52/AB52</f>
        <v>58697</v>
      </c>
      <c r="AE52" s="19"/>
      <c r="AF52" s="1">
        <v>2</v>
      </c>
      <c r="AG52" s="2">
        <v>118194</v>
      </c>
      <c r="AH52" s="19">
        <f>AG52/AF52</f>
        <v>59097</v>
      </c>
      <c r="AI52" s="19"/>
      <c r="AJ52" s="1">
        <v>2</v>
      </c>
      <c r="AK52" s="2">
        <v>123440</v>
      </c>
      <c r="AL52" s="19">
        <f>AK52/AJ52</f>
        <v>61720</v>
      </c>
      <c r="AM52" s="19"/>
      <c r="AN52" s="1">
        <v>1</v>
      </c>
      <c r="AO52" s="2">
        <v>53257</v>
      </c>
      <c r="AP52" s="19">
        <f>AO52/AN52</f>
        <v>53257</v>
      </c>
      <c r="AQ52" s="19"/>
      <c r="AR52" s="1">
        <v>0</v>
      </c>
      <c r="AS52" s="2">
        <v>0</v>
      </c>
      <c r="AT52" s="19"/>
      <c r="AU52" s="19"/>
      <c r="AV52" s="1">
        <v>6</v>
      </c>
      <c r="AW52" s="2">
        <v>354669</v>
      </c>
      <c r="AX52" s="19">
        <f>AW52/AV52</f>
        <v>59111.5</v>
      </c>
      <c r="AY52" s="19"/>
      <c r="AZ52" s="1">
        <v>5</v>
      </c>
      <c r="BA52" s="2">
        <v>320640</v>
      </c>
      <c r="BB52" s="19">
        <f>BA52/AZ52</f>
        <v>64128</v>
      </c>
      <c r="BC52" s="19"/>
      <c r="BD52" s="1">
        <v>7</v>
      </c>
      <c r="BE52" s="2">
        <v>433699</v>
      </c>
      <c r="BF52" s="19">
        <f>BE52/BD52</f>
        <v>61957</v>
      </c>
      <c r="BG52" s="19"/>
      <c r="BH52" s="1">
        <v>8</v>
      </c>
      <c r="BI52" s="2">
        <v>524926</v>
      </c>
      <c r="BJ52" s="19">
        <f>BI52/BH52</f>
        <v>65615.75</v>
      </c>
      <c r="BK52" s="19"/>
      <c r="BL52" s="1">
        <v>9</v>
      </c>
      <c r="BM52" s="2">
        <v>651893</v>
      </c>
      <c r="BN52" s="19">
        <f>BM52/BL52</f>
        <v>72432.555555555562</v>
      </c>
      <c r="BO52" s="19"/>
      <c r="BP52" s="1">
        <v>10</v>
      </c>
      <c r="BQ52" s="2">
        <v>700323</v>
      </c>
      <c r="BR52" s="19">
        <f>BQ52/BP52</f>
        <v>70032.3</v>
      </c>
      <c r="BS52" s="19"/>
      <c r="BT52" s="1">
        <v>14</v>
      </c>
      <c r="BU52" s="2">
        <v>1018417</v>
      </c>
      <c r="BV52" s="19">
        <f>BU52/BT52</f>
        <v>72744.071428571435</v>
      </c>
      <c r="BW52" s="19"/>
      <c r="BX52" s="1">
        <v>12</v>
      </c>
      <c r="BY52" s="2">
        <v>892083</v>
      </c>
      <c r="BZ52" s="19">
        <f>BY52/BX52</f>
        <v>74340.25</v>
      </c>
      <c r="CA52" s="19"/>
      <c r="CB52" s="1">
        <v>17</v>
      </c>
      <c r="CC52" s="37">
        <v>72262</v>
      </c>
      <c r="CD52" s="37"/>
      <c r="CE52" s="20">
        <v>14</v>
      </c>
      <c r="CF52" s="49">
        <v>78453</v>
      </c>
      <c r="CG52" s="37"/>
      <c r="CH52" s="20">
        <v>15</v>
      </c>
      <c r="CI52" s="49">
        <v>80237</v>
      </c>
      <c r="CJ52" s="37"/>
      <c r="CK52" s="20">
        <v>16</v>
      </c>
      <c r="CL52" s="49">
        <v>79486</v>
      </c>
      <c r="CM52" s="37"/>
      <c r="CN52" s="20">
        <v>12</v>
      </c>
      <c r="CO52" s="49">
        <v>92061</v>
      </c>
      <c r="CP52" s="37"/>
      <c r="CQ52" s="20">
        <v>12</v>
      </c>
      <c r="CR52" s="49">
        <v>89472</v>
      </c>
      <c r="CS52" s="1">
        <v>16</v>
      </c>
      <c r="CT52" s="37">
        <v>94369</v>
      </c>
      <c r="CU52" s="37"/>
      <c r="CV52" s="1">
        <v>16</v>
      </c>
      <c r="CW52" s="37">
        <v>100962</v>
      </c>
      <c r="CX52" s="37"/>
      <c r="CY52" s="37"/>
      <c r="CZ52" s="1">
        <v>16</v>
      </c>
      <c r="DA52" s="37">
        <v>102655</v>
      </c>
      <c r="DB52" s="17"/>
    </row>
    <row r="53" spans="1:106" x14ac:dyDescent="0.25">
      <c r="A53" s="16"/>
      <c r="B53" s="1" t="s">
        <v>5</v>
      </c>
      <c r="D53" s="1">
        <v>8</v>
      </c>
      <c r="E53" s="2">
        <v>411466</v>
      </c>
      <c r="F53" s="19">
        <f>E53/D53</f>
        <v>51433.25</v>
      </c>
      <c r="G53" s="19"/>
      <c r="H53" s="1">
        <v>10</v>
      </c>
      <c r="I53" s="2">
        <v>536103</v>
      </c>
      <c r="J53" s="19">
        <f>I53/H53</f>
        <v>53610.3</v>
      </c>
      <c r="K53" s="19"/>
      <c r="L53" s="1">
        <v>8</v>
      </c>
      <c r="M53" s="2">
        <v>436517</v>
      </c>
      <c r="N53" s="19">
        <f>M53/L53</f>
        <v>54564.625</v>
      </c>
      <c r="O53" s="19"/>
      <c r="P53" s="1">
        <v>5</v>
      </c>
      <c r="Q53" s="2">
        <v>291291</v>
      </c>
      <c r="R53" s="19">
        <f>Q53/P53</f>
        <v>58258.2</v>
      </c>
      <c r="S53" s="19"/>
      <c r="T53" s="1">
        <v>8</v>
      </c>
      <c r="U53" s="2">
        <v>491727</v>
      </c>
      <c r="V53" s="19">
        <f>U53/T53</f>
        <v>61465.875</v>
      </c>
      <c r="W53" s="19"/>
      <c r="X53" s="1">
        <v>52</v>
      </c>
      <c r="Y53" s="2">
        <v>2883718</v>
      </c>
      <c r="Z53" s="19">
        <f>Y53/X53</f>
        <v>55456.115384615383</v>
      </c>
      <c r="AA53" s="19"/>
      <c r="AB53" s="1">
        <v>6</v>
      </c>
      <c r="AC53" s="2">
        <v>360040</v>
      </c>
      <c r="AD53" s="19">
        <f>AC53/AB53</f>
        <v>60006.666666666664</v>
      </c>
      <c r="AE53" s="19"/>
      <c r="AF53" s="1">
        <v>4</v>
      </c>
      <c r="AG53" s="2">
        <v>238725</v>
      </c>
      <c r="AH53" s="19">
        <f>AG53/AF53</f>
        <v>59681.25</v>
      </c>
      <c r="AI53" s="19"/>
      <c r="AJ53" s="1">
        <v>6</v>
      </c>
      <c r="AK53" s="2">
        <v>376610</v>
      </c>
      <c r="AL53" s="19">
        <f>AK53/AJ53</f>
        <v>62768.333333333336</v>
      </c>
      <c r="AM53" s="19"/>
      <c r="AN53" s="1">
        <v>6</v>
      </c>
      <c r="AO53" s="2">
        <v>382176</v>
      </c>
      <c r="AP53" s="19">
        <f>AO53/AN53</f>
        <v>63696</v>
      </c>
      <c r="AQ53" s="19"/>
      <c r="AR53" s="1">
        <v>7</v>
      </c>
      <c r="AS53" s="2">
        <v>426239</v>
      </c>
      <c r="AT53" s="19">
        <f>AS53/AR53</f>
        <v>60891.285714285717</v>
      </c>
      <c r="AU53" s="19"/>
      <c r="AV53" s="1">
        <v>7</v>
      </c>
      <c r="AW53" s="2">
        <v>457239</v>
      </c>
      <c r="AX53" s="19">
        <f>AW53/AV53</f>
        <v>65319.857142857145</v>
      </c>
      <c r="AY53" s="19"/>
      <c r="AZ53" s="1">
        <v>8</v>
      </c>
      <c r="BA53" s="2">
        <v>487743</v>
      </c>
      <c r="BB53" s="19">
        <f>BA53/AZ53</f>
        <v>60967.875</v>
      </c>
      <c r="BC53" s="19"/>
      <c r="BD53" s="1">
        <v>4</v>
      </c>
      <c r="BE53" s="2">
        <v>311704</v>
      </c>
      <c r="BF53" s="19">
        <f>BE53/BD53</f>
        <v>77926</v>
      </c>
      <c r="BG53" s="19"/>
      <c r="BH53" s="1">
        <v>4</v>
      </c>
      <c r="BI53" s="2">
        <v>319952</v>
      </c>
      <c r="BJ53" s="19">
        <f>BI53/BH53</f>
        <v>79988</v>
      </c>
      <c r="BK53" s="19"/>
      <c r="BL53" s="1">
        <v>4</v>
      </c>
      <c r="BM53" s="2">
        <v>307578</v>
      </c>
      <c r="BN53" s="19">
        <f>BM53/BL53</f>
        <v>76894.5</v>
      </c>
      <c r="BO53" s="19"/>
      <c r="BP53" s="1">
        <v>3</v>
      </c>
      <c r="BQ53" s="2">
        <v>216911</v>
      </c>
      <c r="BR53" s="19">
        <f>BQ53/BP53</f>
        <v>72303.666666666672</v>
      </c>
      <c r="BS53" s="19"/>
      <c r="BT53" s="1">
        <v>4</v>
      </c>
      <c r="BU53" s="2">
        <v>312311</v>
      </c>
      <c r="BV53" s="19">
        <f>BU53/BT53</f>
        <v>78077.75</v>
      </c>
      <c r="BW53" s="19"/>
      <c r="BX53" s="1">
        <v>3</v>
      </c>
      <c r="BY53" s="2">
        <v>227562</v>
      </c>
      <c r="BZ53" s="19">
        <f>BY53/BX53</f>
        <v>75854</v>
      </c>
      <c r="CA53" s="19"/>
      <c r="CB53" s="1">
        <v>7</v>
      </c>
      <c r="CC53" s="37">
        <v>63867</v>
      </c>
      <c r="CD53" s="37"/>
      <c r="CE53" s="20">
        <v>3</v>
      </c>
      <c r="CF53" s="49">
        <v>59267</v>
      </c>
      <c r="CG53" s="37"/>
      <c r="CH53" s="20">
        <v>3</v>
      </c>
      <c r="CI53" s="49">
        <v>60800</v>
      </c>
      <c r="CJ53" s="37"/>
      <c r="CK53" s="20">
        <v>4</v>
      </c>
      <c r="CL53" s="49">
        <v>83647</v>
      </c>
      <c r="CM53" s="37"/>
      <c r="CN53" s="20">
        <v>5</v>
      </c>
      <c r="CO53" s="49">
        <v>67705</v>
      </c>
      <c r="CP53" s="37"/>
      <c r="CQ53" s="20">
        <v>6</v>
      </c>
      <c r="CR53" s="49">
        <v>62648</v>
      </c>
      <c r="CS53" s="1">
        <v>2</v>
      </c>
      <c r="CT53" s="37">
        <v>55250</v>
      </c>
      <c r="CU53" s="37"/>
      <c r="CV53" s="1">
        <v>2</v>
      </c>
      <c r="CW53" s="37">
        <v>57384</v>
      </c>
      <c r="CX53" s="37"/>
      <c r="CY53" s="37"/>
      <c r="CZ53" s="1">
        <v>4</v>
      </c>
      <c r="DA53" s="37">
        <v>101321</v>
      </c>
      <c r="DB53" s="17"/>
    </row>
    <row r="54" spans="1:106" x14ac:dyDescent="0.25">
      <c r="A54" s="16"/>
      <c r="B54" s="1" t="s">
        <v>6</v>
      </c>
      <c r="D54" s="1">
        <f>D53+D52</f>
        <v>10</v>
      </c>
      <c r="E54" s="2">
        <f>E53+E52</f>
        <v>499372</v>
      </c>
      <c r="F54" s="19">
        <f>E54/D54</f>
        <v>49937.2</v>
      </c>
      <c r="G54" s="19"/>
      <c r="H54" s="1">
        <f>H53+H52</f>
        <v>11</v>
      </c>
      <c r="I54" s="2">
        <f>I53+I52</f>
        <v>583701</v>
      </c>
      <c r="J54" s="19">
        <f>I54/H54</f>
        <v>53063.727272727272</v>
      </c>
      <c r="K54" s="19"/>
      <c r="L54" s="1">
        <f>L53+L52</f>
        <v>9</v>
      </c>
      <c r="M54" s="2">
        <f>M53+M52</f>
        <v>486257</v>
      </c>
      <c r="N54" s="19">
        <f>M54/L54</f>
        <v>54028.555555555555</v>
      </c>
      <c r="O54" s="19"/>
      <c r="P54" s="1">
        <f>P53+P52</f>
        <v>9</v>
      </c>
      <c r="Q54" s="2">
        <f>Q53+Q52</f>
        <v>506912</v>
      </c>
      <c r="R54" s="19">
        <f>Q54/P54</f>
        <v>56323.555555555555</v>
      </c>
      <c r="S54" s="19"/>
      <c r="T54" s="1">
        <f>T53+T52</f>
        <v>11</v>
      </c>
      <c r="U54" s="2">
        <f>U53+U52</f>
        <v>665335</v>
      </c>
      <c r="V54" s="19">
        <f>U54/T54</f>
        <v>60485</v>
      </c>
      <c r="W54" s="19"/>
      <c r="X54" s="1">
        <f>X53+X52</f>
        <v>60</v>
      </c>
      <c r="Y54" s="2">
        <f>Y53+Y52</f>
        <v>3302710</v>
      </c>
      <c r="Z54" s="19">
        <f>Y54/X54</f>
        <v>55045.166666666664</v>
      </c>
      <c r="AA54" s="19"/>
      <c r="AB54" s="1">
        <f>AB53+AB52</f>
        <v>8</v>
      </c>
      <c r="AC54" s="2">
        <f>AC53+AC52</f>
        <v>477434</v>
      </c>
      <c r="AD54" s="19">
        <f>AC54/AB54</f>
        <v>59679.25</v>
      </c>
      <c r="AE54" s="19"/>
      <c r="AF54" s="1">
        <f>AF53+AF52</f>
        <v>6</v>
      </c>
      <c r="AG54" s="2">
        <f>AG53+AG52</f>
        <v>356919</v>
      </c>
      <c r="AH54" s="19">
        <f>AG54/AF54</f>
        <v>59486.5</v>
      </c>
      <c r="AI54" s="19"/>
      <c r="AJ54" s="1">
        <f>AJ53+AJ52</f>
        <v>8</v>
      </c>
      <c r="AK54" s="2">
        <f>AK53+AK52</f>
        <v>500050</v>
      </c>
      <c r="AL54" s="19">
        <f>AK54/AJ54</f>
        <v>62506.25</v>
      </c>
      <c r="AM54" s="19"/>
      <c r="AN54" s="1">
        <f>AN53+AN52</f>
        <v>7</v>
      </c>
      <c r="AO54" s="2">
        <f>AO53+AO52</f>
        <v>435433</v>
      </c>
      <c r="AP54" s="19">
        <f>AO54/AN54</f>
        <v>62204.714285714283</v>
      </c>
      <c r="AQ54" s="19"/>
      <c r="AR54" s="1">
        <f>AR53+AR52</f>
        <v>7</v>
      </c>
      <c r="AS54" s="2">
        <f>AS53+AS52</f>
        <v>426239</v>
      </c>
      <c r="AT54" s="19">
        <f>AS54/AR54</f>
        <v>60891.285714285717</v>
      </c>
      <c r="AU54" s="19"/>
      <c r="AV54" s="1">
        <f>AV53+AV52</f>
        <v>13</v>
      </c>
      <c r="AW54" s="2">
        <f>AW53+AW52</f>
        <v>811908</v>
      </c>
      <c r="AX54" s="19">
        <f>AW54/AV54</f>
        <v>62454.461538461539</v>
      </c>
      <c r="AY54" s="19"/>
      <c r="AZ54" s="1">
        <f>AZ53+AZ52</f>
        <v>13</v>
      </c>
      <c r="BA54" s="2">
        <f>BA53+BA52</f>
        <v>808383</v>
      </c>
      <c r="BB54" s="19">
        <f>BA54/AZ54</f>
        <v>62183.307692307695</v>
      </c>
      <c r="BC54" s="19"/>
      <c r="BD54" s="1">
        <f>BD53+BD52</f>
        <v>11</v>
      </c>
      <c r="BE54" s="2">
        <f>BE53+BE52</f>
        <v>745403</v>
      </c>
      <c r="BF54" s="19">
        <f>BE54/BD54</f>
        <v>67763.909090909088</v>
      </c>
      <c r="BG54" s="19"/>
      <c r="BH54" s="1">
        <f>BH53+BH52</f>
        <v>12</v>
      </c>
      <c r="BI54" s="2">
        <f>BI53+BI52</f>
        <v>844878</v>
      </c>
      <c r="BJ54" s="19">
        <f>BI54/BH54</f>
        <v>70406.5</v>
      </c>
      <c r="BK54" s="19"/>
      <c r="BL54" s="1">
        <f>BL53+BL52</f>
        <v>13</v>
      </c>
      <c r="BM54" s="2">
        <f>BM53+BM52</f>
        <v>959471</v>
      </c>
      <c r="BN54" s="19">
        <f>BM54/BL54</f>
        <v>73805.461538461532</v>
      </c>
      <c r="BO54" s="19"/>
      <c r="BP54" s="1">
        <f>BP53+BP52</f>
        <v>13</v>
      </c>
      <c r="BQ54" s="2">
        <f>BQ53+BQ52</f>
        <v>917234</v>
      </c>
      <c r="BR54" s="19">
        <f>BQ54/BP54</f>
        <v>70556.461538461532</v>
      </c>
      <c r="BS54" s="19"/>
      <c r="BT54" s="1">
        <f>BT53+BT52</f>
        <v>18</v>
      </c>
      <c r="BU54" s="2">
        <f>BU53+BU52</f>
        <v>1330728</v>
      </c>
      <c r="BV54" s="19">
        <f>BU54/BT54</f>
        <v>73929.333333333328</v>
      </c>
      <c r="BW54" s="19"/>
      <c r="BX54" s="1">
        <f>BX53+BX52</f>
        <v>15</v>
      </c>
      <c r="BY54" s="2">
        <f>BY53+BY52</f>
        <v>1119645</v>
      </c>
      <c r="BZ54" s="19">
        <f>BY54/BX54</f>
        <v>74643</v>
      </c>
      <c r="CA54" s="19"/>
      <c r="CB54" s="1">
        <f>CB53+CB52</f>
        <v>24</v>
      </c>
      <c r="CC54" s="37">
        <v>69814</v>
      </c>
      <c r="CD54" s="37"/>
      <c r="CE54" s="20">
        <v>17</v>
      </c>
      <c r="CF54" s="49">
        <v>75067</v>
      </c>
      <c r="CG54" s="37"/>
      <c r="CH54" s="20">
        <v>18</v>
      </c>
      <c r="CI54" s="49">
        <v>76998</v>
      </c>
      <c r="CJ54" s="37"/>
      <c r="CK54" s="20">
        <v>20</v>
      </c>
      <c r="CL54" s="49">
        <v>80319</v>
      </c>
      <c r="CM54" s="37"/>
      <c r="CN54" s="20">
        <v>17</v>
      </c>
      <c r="CO54" s="49">
        <v>84898</v>
      </c>
      <c r="CP54" s="37"/>
      <c r="CQ54" s="20">
        <v>18</v>
      </c>
      <c r="CR54" s="49">
        <v>80531</v>
      </c>
      <c r="CS54" s="1">
        <v>18</v>
      </c>
      <c r="CT54" s="37">
        <v>90022</v>
      </c>
      <c r="CU54" s="37"/>
      <c r="CV54" s="1">
        <v>18</v>
      </c>
      <c r="CW54" s="37">
        <v>96120</v>
      </c>
      <c r="CX54" s="37"/>
      <c r="CY54" s="37"/>
      <c r="CZ54" s="1">
        <v>20</v>
      </c>
      <c r="DA54" s="37">
        <v>102388</v>
      </c>
      <c r="DB54" s="17"/>
    </row>
    <row r="55" spans="1:106" x14ac:dyDescent="0.25">
      <c r="A55" s="16"/>
      <c r="AC55" s="2"/>
      <c r="AG55" s="2"/>
      <c r="AK55" s="2"/>
      <c r="AS55" s="2"/>
      <c r="BQ55" s="2"/>
      <c r="CC55" s="37"/>
      <c r="CD55" s="37"/>
      <c r="CE55" s="50"/>
      <c r="CF55" s="50"/>
      <c r="CG55" s="37"/>
      <c r="CH55" s="50"/>
      <c r="CI55" s="50"/>
      <c r="CJ55" s="37"/>
      <c r="CK55" s="50"/>
      <c r="CL55" s="50"/>
      <c r="CM55" s="37"/>
      <c r="CN55" s="50"/>
      <c r="CO55" s="50"/>
      <c r="CP55" s="37"/>
      <c r="CQ55" s="50"/>
      <c r="CR55" s="50"/>
      <c r="CS55" s="1"/>
      <c r="CT55" s="37"/>
      <c r="CU55" s="37"/>
      <c r="CV55" s="1"/>
      <c r="CW55" s="37"/>
      <c r="CX55" s="37"/>
      <c r="CY55" s="37"/>
      <c r="CZ55" s="1"/>
      <c r="DA55" s="37"/>
      <c r="DB55" s="17"/>
    </row>
    <row r="56" spans="1:106" x14ac:dyDescent="0.25">
      <c r="A56" s="16"/>
      <c r="B56" s="23" t="s">
        <v>9</v>
      </c>
      <c r="C56" s="23"/>
      <c r="AC56" s="2"/>
      <c r="AG56" s="2"/>
      <c r="AK56" s="2"/>
      <c r="AS56" s="2"/>
      <c r="BQ56" s="2"/>
      <c r="CC56" s="37"/>
      <c r="CD56" s="37"/>
      <c r="CE56" s="50"/>
      <c r="CF56" s="50"/>
      <c r="CG56" s="37"/>
      <c r="CH56" s="50"/>
      <c r="CI56" s="50"/>
      <c r="CJ56" s="37"/>
      <c r="CK56" s="50"/>
      <c r="CL56" s="50"/>
      <c r="CM56" s="37"/>
      <c r="CN56" s="50"/>
      <c r="CO56" s="50"/>
      <c r="CP56" s="37"/>
      <c r="CQ56" s="50"/>
      <c r="CR56" s="50"/>
      <c r="CS56" s="1"/>
      <c r="CT56" s="37"/>
      <c r="CU56" s="37"/>
      <c r="CV56" s="1"/>
      <c r="CW56" s="37"/>
      <c r="CX56" s="37"/>
      <c r="CY56" s="37"/>
      <c r="CZ56" s="1"/>
      <c r="DA56" s="37"/>
      <c r="DB56" s="17"/>
    </row>
    <row r="57" spans="1:106" x14ac:dyDescent="0.25">
      <c r="A57" s="16"/>
      <c r="B57" s="1" t="s">
        <v>4</v>
      </c>
      <c r="D57" s="1">
        <v>1</v>
      </c>
      <c r="E57" s="2">
        <v>44928</v>
      </c>
      <c r="F57" s="19">
        <f>E57/D57</f>
        <v>44928</v>
      </c>
      <c r="G57" s="19"/>
      <c r="H57" s="1">
        <v>1</v>
      </c>
      <c r="I57" s="2">
        <v>46658</v>
      </c>
      <c r="J57" s="19">
        <f>I57/H57</f>
        <v>46658</v>
      </c>
      <c r="K57" s="19"/>
      <c r="L57" s="1">
        <v>1</v>
      </c>
      <c r="M57" s="2">
        <v>48011</v>
      </c>
      <c r="N57" s="19">
        <f>M57/L57</f>
        <v>48011</v>
      </c>
      <c r="O57" s="19"/>
      <c r="P57" s="1">
        <v>1</v>
      </c>
      <c r="Q57" s="2">
        <v>50525</v>
      </c>
      <c r="R57" s="19">
        <f>Q57/P57</f>
        <v>50525</v>
      </c>
      <c r="S57" s="19"/>
      <c r="T57" s="1">
        <v>0</v>
      </c>
      <c r="U57" s="2">
        <v>0</v>
      </c>
      <c r="V57" s="19"/>
      <c r="W57" s="19"/>
      <c r="X57" s="1">
        <v>8</v>
      </c>
      <c r="Y57" s="2">
        <v>418992</v>
      </c>
      <c r="Z57" s="19">
        <f>Y57/X57</f>
        <v>52374</v>
      </c>
      <c r="AA57" s="19"/>
      <c r="AB57" s="1">
        <v>0</v>
      </c>
      <c r="AC57" s="2">
        <v>0</v>
      </c>
      <c r="AD57" s="19"/>
      <c r="AE57" s="19"/>
      <c r="AF57" s="1">
        <v>0</v>
      </c>
      <c r="AG57" s="2">
        <v>0</v>
      </c>
      <c r="AH57" s="19"/>
      <c r="AI57" s="19"/>
      <c r="AJ57" s="1">
        <v>0</v>
      </c>
      <c r="AK57" s="2">
        <v>0</v>
      </c>
      <c r="AL57" s="19"/>
      <c r="AM57" s="19"/>
      <c r="AN57" s="1">
        <v>0</v>
      </c>
      <c r="AO57" s="2">
        <v>0</v>
      </c>
      <c r="AP57" s="19"/>
      <c r="AQ57" s="19"/>
      <c r="AR57" s="1">
        <v>0</v>
      </c>
      <c r="AS57" s="2">
        <v>0</v>
      </c>
      <c r="AT57" s="19"/>
      <c r="AU57" s="19"/>
      <c r="AV57" s="1">
        <v>1</v>
      </c>
      <c r="AW57" s="2">
        <v>6000</v>
      </c>
      <c r="AX57" s="19">
        <f>AW57/AV57</f>
        <v>6000</v>
      </c>
      <c r="AY57" s="19"/>
      <c r="AZ57" s="1">
        <v>3</v>
      </c>
      <c r="BA57" s="2">
        <v>181021</v>
      </c>
      <c r="BB57" s="19">
        <f>BA57/AZ57</f>
        <v>60340.333333333336</v>
      </c>
      <c r="BC57" s="19"/>
      <c r="BD57" s="1">
        <v>3</v>
      </c>
      <c r="BE57" s="2">
        <v>186703</v>
      </c>
      <c r="BF57" s="19">
        <f>BE57/BD57</f>
        <v>62234.333333333336</v>
      </c>
      <c r="BG57" s="19"/>
      <c r="BH57" s="1">
        <v>0</v>
      </c>
      <c r="BI57" s="2">
        <v>0</v>
      </c>
      <c r="BJ57" s="37">
        <v>0</v>
      </c>
      <c r="BK57" s="19"/>
      <c r="BL57" s="1">
        <v>0</v>
      </c>
      <c r="BM57" s="2">
        <v>0</v>
      </c>
      <c r="BN57" s="37">
        <v>0</v>
      </c>
      <c r="BO57" s="19"/>
      <c r="BP57" s="1">
        <v>0</v>
      </c>
      <c r="BQ57" s="2">
        <v>0</v>
      </c>
      <c r="BR57" s="37">
        <v>0</v>
      </c>
      <c r="BS57" s="19"/>
      <c r="BT57" s="1">
        <v>0</v>
      </c>
      <c r="BU57" s="2">
        <v>0</v>
      </c>
      <c r="BV57" s="37">
        <v>0</v>
      </c>
      <c r="BW57" s="19"/>
      <c r="BX57" s="1">
        <v>0</v>
      </c>
      <c r="BY57" s="2">
        <v>0</v>
      </c>
      <c r="BZ57" s="37">
        <v>0</v>
      </c>
      <c r="CA57" s="19"/>
      <c r="CB57" s="1">
        <v>0</v>
      </c>
      <c r="CC57" s="37">
        <v>0</v>
      </c>
      <c r="CD57" s="37"/>
      <c r="CE57" s="1">
        <v>0</v>
      </c>
      <c r="CF57" s="37">
        <v>0</v>
      </c>
      <c r="CG57" s="37"/>
      <c r="CH57" s="20">
        <v>0</v>
      </c>
      <c r="CI57" s="51" t="s">
        <v>55</v>
      </c>
      <c r="CJ57" s="37"/>
      <c r="CK57" s="20">
        <v>0</v>
      </c>
      <c r="CL57" s="51" t="s">
        <v>55</v>
      </c>
      <c r="CM57" s="37"/>
      <c r="CN57" s="20">
        <v>0</v>
      </c>
      <c r="CO57" s="51" t="s">
        <v>55</v>
      </c>
      <c r="CP57" s="37"/>
      <c r="CQ57" s="20">
        <v>0</v>
      </c>
      <c r="CR57" s="51" t="s">
        <v>55</v>
      </c>
      <c r="CS57" s="1">
        <v>0</v>
      </c>
      <c r="CT57" s="37">
        <v>0</v>
      </c>
      <c r="CU57" s="37"/>
      <c r="CV57" s="1">
        <v>0</v>
      </c>
      <c r="CW57" s="37">
        <v>0</v>
      </c>
      <c r="CX57" s="37"/>
      <c r="CY57" s="37"/>
      <c r="CZ57" s="1">
        <v>0</v>
      </c>
      <c r="DA57" s="37">
        <v>0</v>
      </c>
      <c r="DB57" s="17"/>
    </row>
    <row r="58" spans="1:106" x14ac:dyDescent="0.25">
      <c r="A58" s="16"/>
      <c r="B58" s="1" t="s">
        <v>5</v>
      </c>
      <c r="D58" s="1">
        <v>0</v>
      </c>
      <c r="E58" s="2">
        <v>0</v>
      </c>
      <c r="F58" s="19"/>
      <c r="G58" s="19"/>
      <c r="H58" s="1">
        <v>0</v>
      </c>
      <c r="I58" s="2">
        <v>0</v>
      </c>
      <c r="J58" s="19"/>
      <c r="K58" s="19"/>
      <c r="L58" s="1">
        <v>0</v>
      </c>
      <c r="M58" s="2">
        <v>0</v>
      </c>
      <c r="N58" s="19"/>
      <c r="O58" s="19"/>
      <c r="P58" s="1">
        <v>0</v>
      </c>
      <c r="Q58" s="2">
        <v>0</v>
      </c>
      <c r="R58" s="19"/>
      <c r="S58" s="19"/>
      <c r="T58" s="1">
        <v>0</v>
      </c>
      <c r="U58" s="2">
        <v>0</v>
      </c>
      <c r="V58" s="19"/>
      <c r="W58" s="19"/>
      <c r="X58" s="1">
        <v>52</v>
      </c>
      <c r="Y58" s="2">
        <v>2883718</v>
      </c>
      <c r="Z58" s="19">
        <f>Y58/X58</f>
        <v>55456.115384615383</v>
      </c>
      <c r="AA58" s="19"/>
      <c r="AB58" s="1">
        <v>0</v>
      </c>
      <c r="AC58" s="2">
        <v>0</v>
      </c>
      <c r="AD58" s="19"/>
      <c r="AE58" s="19"/>
      <c r="AF58" s="1">
        <v>0</v>
      </c>
      <c r="AG58" s="2">
        <v>0</v>
      </c>
      <c r="AH58" s="19"/>
      <c r="AI58" s="19"/>
      <c r="AJ58" s="1">
        <v>0</v>
      </c>
      <c r="AK58" s="2">
        <v>0</v>
      </c>
      <c r="AL58" s="19"/>
      <c r="AM58" s="19"/>
      <c r="AN58" s="1">
        <v>0</v>
      </c>
      <c r="AO58" s="2">
        <v>0</v>
      </c>
      <c r="AP58" s="19"/>
      <c r="AQ58" s="19"/>
      <c r="AR58" s="1">
        <v>0</v>
      </c>
      <c r="AS58" s="2">
        <v>0</v>
      </c>
      <c r="AT58" s="19"/>
      <c r="AU58" s="19"/>
      <c r="AV58" s="1">
        <v>0</v>
      </c>
      <c r="AW58" s="2">
        <v>0</v>
      </c>
      <c r="AX58" s="19"/>
      <c r="AY58" s="19"/>
      <c r="AZ58" s="1">
        <v>0</v>
      </c>
      <c r="BA58" s="2">
        <v>0</v>
      </c>
      <c r="BB58" s="19"/>
      <c r="BC58" s="19"/>
      <c r="BD58" s="1">
        <v>0</v>
      </c>
      <c r="BE58" s="2">
        <v>0</v>
      </c>
      <c r="BF58" s="19"/>
      <c r="BG58" s="19"/>
      <c r="BH58" s="1">
        <v>0</v>
      </c>
      <c r="BJ58" s="37">
        <v>0</v>
      </c>
      <c r="BK58" s="19"/>
      <c r="BL58" s="1">
        <v>0</v>
      </c>
      <c r="BM58" s="2">
        <v>0</v>
      </c>
      <c r="BN58" s="37">
        <v>0</v>
      </c>
      <c r="BO58" s="19"/>
      <c r="BP58" s="1">
        <v>0</v>
      </c>
      <c r="BQ58" s="2">
        <v>0</v>
      </c>
      <c r="BR58" s="37">
        <v>0</v>
      </c>
      <c r="BS58" s="19"/>
      <c r="BT58" s="1">
        <v>0</v>
      </c>
      <c r="BU58" s="2">
        <v>0</v>
      </c>
      <c r="BV58" s="37">
        <v>0</v>
      </c>
      <c r="BW58" s="19"/>
      <c r="BX58" s="1">
        <v>0</v>
      </c>
      <c r="BY58" s="2">
        <v>0</v>
      </c>
      <c r="BZ58" s="37">
        <v>0</v>
      </c>
      <c r="CA58" s="19"/>
      <c r="CB58" s="1">
        <v>2</v>
      </c>
      <c r="CC58" s="37">
        <v>50442</v>
      </c>
      <c r="CD58" s="37"/>
      <c r="CE58" s="1">
        <v>0</v>
      </c>
      <c r="CF58" s="37">
        <v>0</v>
      </c>
      <c r="CG58" s="37"/>
      <c r="CH58" s="20">
        <v>0</v>
      </c>
      <c r="CI58" s="51" t="s">
        <v>55</v>
      </c>
      <c r="CJ58" s="37"/>
      <c r="CK58" s="20">
        <v>0</v>
      </c>
      <c r="CL58" s="51" t="s">
        <v>55</v>
      </c>
      <c r="CM58" s="37"/>
      <c r="CN58" s="20">
        <v>0</v>
      </c>
      <c r="CO58" s="51" t="s">
        <v>55</v>
      </c>
      <c r="CP58" s="37"/>
      <c r="CQ58" s="20">
        <v>0</v>
      </c>
      <c r="CR58" s="51" t="s">
        <v>55</v>
      </c>
      <c r="CS58" s="1">
        <v>0</v>
      </c>
      <c r="CT58" s="37">
        <v>0</v>
      </c>
      <c r="CU58" s="37"/>
      <c r="CV58" s="1">
        <v>0</v>
      </c>
      <c r="CW58" s="37">
        <v>0</v>
      </c>
      <c r="CX58" s="37"/>
      <c r="CY58" s="37"/>
      <c r="CZ58" s="1">
        <v>0</v>
      </c>
      <c r="DA58" s="37">
        <v>0</v>
      </c>
      <c r="DB58" s="17"/>
    </row>
    <row r="59" spans="1:106" x14ac:dyDescent="0.25">
      <c r="A59" s="16"/>
      <c r="B59" s="1" t="s">
        <v>6</v>
      </c>
      <c r="D59" s="1">
        <f>D58+D57</f>
        <v>1</v>
      </c>
      <c r="E59" s="2">
        <f>E58+E57</f>
        <v>44928</v>
      </c>
      <c r="F59" s="19">
        <f>E59/D59</f>
        <v>44928</v>
      </c>
      <c r="G59" s="19"/>
      <c r="H59" s="1">
        <f>H58+H57</f>
        <v>1</v>
      </c>
      <c r="I59" s="2">
        <f>I58+I57</f>
        <v>46658</v>
      </c>
      <c r="J59" s="19">
        <f>I59/H59</f>
        <v>46658</v>
      </c>
      <c r="K59" s="19"/>
      <c r="L59" s="1">
        <f>L58+L57</f>
        <v>1</v>
      </c>
      <c r="M59" s="2">
        <f>M58+M57</f>
        <v>48011</v>
      </c>
      <c r="N59" s="19">
        <f>M59/L59</f>
        <v>48011</v>
      </c>
      <c r="O59" s="19"/>
      <c r="P59" s="1">
        <f>P58+P57</f>
        <v>1</v>
      </c>
      <c r="Q59" s="2">
        <f>Q58+Q57</f>
        <v>50525</v>
      </c>
      <c r="R59" s="19">
        <f>Q59/P59</f>
        <v>50525</v>
      </c>
      <c r="S59" s="19"/>
      <c r="T59" s="1">
        <f>T58+T57</f>
        <v>0</v>
      </c>
      <c r="U59" s="2">
        <f>U58+U57</f>
        <v>0</v>
      </c>
      <c r="V59" s="19"/>
      <c r="W59" s="19"/>
      <c r="X59" s="1">
        <f>X58+X57</f>
        <v>60</v>
      </c>
      <c r="Y59" s="2">
        <f>Y58+Y57</f>
        <v>3302710</v>
      </c>
      <c r="Z59" s="19">
        <f>Y59/X59</f>
        <v>55045.166666666664</v>
      </c>
      <c r="AA59" s="19"/>
      <c r="AB59" s="1">
        <f>AB58+AB57</f>
        <v>0</v>
      </c>
      <c r="AC59" s="2">
        <f>AC58+AC57</f>
        <v>0</v>
      </c>
      <c r="AD59" s="19"/>
      <c r="AE59" s="19"/>
      <c r="AF59" s="1">
        <f>AF58+AF57</f>
        <v>0</v>
      </c>
      <c r="AG59" s="2">
        <f>AG58+AG57</f>
        <v>0</v>
      </c>
      <c r="AH59" s="19"/>
      <c r="AI59" s="19"/>
      <c r="AJ59" s="1">
        <f>AJ58+AJ57</f>
        <v>0</v>
      </c>
      <c r="AK59" s="2">
        <f>AK58+AK57</f>
        <v>0</v>
      </c>
      <c r="AL59" s="19"/>
      <c r="AM59" s="19"/>
      <c r="AN59" s="1">
        <f>AN58+AN57</f>
        <v>0</v>
      </c>
      <c r="AO59" s="2">
        <f>AO58+AO57</f>
        <v>0</v>
      </c>
      <c r="AP59" s="19"/>
      <c r="AQ59" s="19"/>
      <c r="AR59" s="1">
        <f>AR58+AR57</f>
        <v>0</v>
      </c>
      <c r="AS59" s="2">
        <f>AS58+AS57</f>
        <v>0</v>
      </c>
      <c r="AT59" s="19"/>
      <c r="AU59" s="19"/>
      <c r="AV59" s="1">
        <f>AV58+AV57</f>
        <v>1</v>
      </c>
      <c r="AW59" s="2">
        <f>AW58+AW57</f>
        <v>6000</v>
      </c>
      <c r="AX59" s="19">
        <f>AW59/AV59</f>
        <v>6000</v>
      </c>
      <c r="AY59" s="19"/>
      <c r="AZ59" s="1">
        <f>AZ58+AZ57</f>
        <v>3</v>
      </c>
      <c r="BA59" s="2">
        <f>BA58+BA57</f>
        <v>181021</v>
      </c>
      <c r="BB59" s="19">
        <f>BA59/AZ59</f>
        <v>60340.333333333336</v>
      </c>
      <c r="BC59" s="19"/>
      <c r="BD59" s="1">
        <f>BD58+BD57</f>
        <v>3</v>
      </c>
      <c r="BE59" s="2">
        <f>BE58+BE57</f>
        <v>186703</v>
      </c>
      <c r="BF59" s="19">
        <f>BE59/BD59</f>
        <v>62234.333333333336</v>
      </c>
      <c r="BG59" s="19"/>
      <c r="BH59" s="1">
        <f>BH58+BH57</f>
        <v>0</v>
      </c>
      <c r="BI59" s="2">
        <f>BI58+BI57</f>
        <v>0</v>
      </c>
      <c r="BJ59" s="37">
        <v>0</v>
      </c>
      <c r="BK59" s="19"/>
      <c r="BL59" s="1">
        <f>BL58+BL57</f>
        <v>0</v>
      </c>
      <c r="BM59" s="2">
        <f>BM58+BM57</f>
        <v>0</v>
      </c>
      <c r="BN59" s="37">
        <v>0</v>
      </c>
      <c r="BO59" s="19"/>
      <c r="BP59" s="1">
        <f>BP58+BP57</f>
        <v>0</v>
      </c>
      <c r="BQ59" s="2">
        <f>BQ58+BQ57</f>
        <v>0</v>
      </c>
      <c r="BR59" s="37">
        <v>0</v>
      </c>
      <c r="BS59" s="19"/>
      <c r="BT59" s="1">
        <f>BT58+BT57</f>
        <v>0</v>
      </c>
      <c r="BU59" s="2">
        <f>BU58+BU57</f>
        <v>0</v>
      </c>
      <c r="BV59" s="37">
        <v>0</v>
      </c>
      <c r="BW59" s="19"/>
      <c r="BX59" s="1">
        <f>BX58+BX57</f>
        <v>0</v>
      </c>
      <c r="BY59" s="2">
        <f>BY58+BY57</f>
        <v>0</v>
      </c>
      <c r="BZ59" s="37">
        <v>0</v>
      </c>
      <c r="CA59" s="19"/>
      <c r="CB59" s="1">
        <f>CB58+CB57</f>
        <v>2</v>
      </c>
      <c r="CC59" s="37">
        <v>50442</v>
      </c>
      <c r="CD59" s="37"/>
      <c r="CE59" s="1">
        <f>CE58+CE57</f>
        <v>0</v>
      </c>
      <c r="CF59" s="37">
        <v>0</v>
      </c>
      <c r="CG59" s="37"/>
      <c r="CH59" s="20">
        <v>0</v>
      </c>
      <c r="CI59" s="51" t="s">
        <v>55</v>
      </c>
      <c r="CJ59" s="37"/>
      <c r="CK59" s="20">
        <v>0</v>
      </c>
      <c r="CL59" s="51" t="s">
        <v>55</v>
      </c>
      <c r="CM59" s="37"/>
      <c r="CN59" s="20">
        <v>0</v>
      </c>
      <c r="CO59" s="51" t="s">
        <v>55</v>
      </c>
      <c r="CP59" s="37"/>
      <c r="CQ59" s="20">
        <v>0</v>
      </c>
      <c r="CR59" s="51" t="s">
        <v>55</v>
      </c>
      <c r="CS59" s="1">
        <f>CS58+CS57</f>
        <v>0</v>
      </c>
      <c r="CT59" s="37">
        <v>0</v>
      </c>
      <c r="CU59" s="37"/>
      <c r="CV59" s="1">
        <f>CV58+CV57</f>
        <v>0</v>
      </c>
      <c r="CW59" s="37">
        <v>0</v>
      </c>
      <c r="CX59" s="37"/>
      <c r="CY59" s="37"/>
      <c r="CZ59" s="1">
        <f>CZ58+CZ57</f>
        <v>0</v>
      </c>
      <c r="DA59" s="37">
        <v>0</v>
      </c>
      <c r="DB59" s="17"/>
    </row>
    <row r="60" spans="1:106" x14ac:dyDescent="0.25">
      <c r="A60" s="16"/>
      <c r="AC60" s="2"/>
      <c r="AG60" s="2"/>
      <c r="AK60" s="2"/>
      <c r="AS60" s="2"/>
      <c r="BQ60" s="2"/>
      <c r="CC60" s="37"/>
      <c r="CD60" s="37"/>
      <c r="CE60" s="50"/>
      <c r="CF60" s="50"/>
      <c r="CG60" s="37"/>
      <c r="CH60" s="50"/>
      <c r="CI60" s="50"/>
      <c r="CJ60" s="37"/>
      <c r="CK60" s="50"/>
      <c r="CL60" s="50"/>
      <c r="CM60" s="37"/>
      <c r="CN60" s="50"/>
      <c r="CO60" s="50"/>
      <c r="CP60" s="37"/>
      <c r="CQ60" s="50"/>
      <c r="CR60" s="50"/>
      <c r="CS60" s="1"/>
      <c r="CT60" s="37"/>
      <c r="CU60" s="37"/>
      <c r="CV60" s="1"/>
      <c r="CW60" s="37"/>
      <c r="CX60" s="37"/>
      <c r="CY60" s="37"/>
      <c r="CZ60" s="1"/>
      <c r="DA60" s="37"/>
      <c r="DB60" s="17"/>
    </row>
    <row r="61" spans="1:106" x14ac:dyDescent="0.25">
      <c r="A61" s="16"/>
      <c r="B61" s="23" t="s">
        <v>6</v>
      </c>
      <c r="C61" s="23"/>
      <c r="AC61" s="2"/>
      <c r="AG61" s="2"/>
      <c r="AK61" s="2"/>
      <c r="AS61" s="2"/>
      <c r="BQ61" s="2"/>
      <c r="CC61" s="37"/>
      <c r="CD61" s="37"/>
      <c r="CE61" s="50"/>
      <c r="CF61" s="50"/>
      <c r="CG61" s="37"/>
      <c r="CH61" s="50"/>
      <c r="CI61" s="50"/>
      <c r="CJ61" s="37"/>
      <c r="CK61" s="50"/>
      <c r="CL61" s="50"/>
      <c r="CM61" s="37"/>
      <c r="CN61" s="50"/>
      <c r="CO61" s="50"/>
      <c r="CP61" s="37"/>
      <c r="CQ61" s="50"/>
      <c r="CR61" s="50"/>
      <c r="CS61" s="1"/>
      <c r="CT61" s="37"/>
      <c r="CU61" s="37"/>
      <c r="CV61" s="1"/>
      <c r="CW61" s="37"/>
      <c r="CX61" s="37"/>
      <c r="CY61" s="37"/>
      <c r="CZ61" s="1"/>
      <c r="DA61" s="37"/>
      <c r="DB61" s="17"/>
    </row>
    <row r="62" spans="1:106" x14ac:dyDescent="0.25">
      <c r="A62" s="16"/>
      <c r="B62" s="1" t="s">
        <v>4</v>
      </c>
      <c r="D62" s="1">
        <f>D42+D47+D52+D57</f>
        <v>9</v>
      </c>
      <c r="E62" s="2">
        <f>E42+E47+E52+E57</f>
        <v>541061</v>
      </c>
      <c r="F62" s="19">
        <f>E62/D62</f>
        <v>60117.888888888891</v>
      </c>
      <c r="G62" s="19"/>
      <c r="H62" s="1">
        <f>H42+H47+H52+H57</f>
        <v>7</v>
      </c>
      <c r="I62" s="2">
        <f>I42+I47+I52+I57</f>
        <v>456617</v>
      </c>
      <c r="J62" s="19">
        <f>I62/H62</f>
        <v>65231</v>
      </c>
      <c r="K62" s="19"/>
      <c r="L62" s="1">
        <f>L42+L47+L52+L57</f>
        <v>8</v>
      </c>
      <c r="M62" s="2">
        <f>M42+M47+M52+M57</f>
        <v>535019</v>
      </c>
      <c r="N62" s="19">
        <f>M62/L62</f>
        <v>66877.375</v>
      </c>
      <c r="O62" s="19"/>
      <c r="P62" s="1">
        <f>P42+P47+P52+P57</f>
        <v>12</v>
      </c>
      <c r="Q62" s="2">
        <f>Q42+Q47+Q52+Q57</f>
        <v>789014</v>
      </c>
      <c r="R62" s="19">
        <f>Q62/P62</f>
        <v>65751.166666666672</v>
      </c>
      <c r="S62" s="19"/>
      <c r="T62" s="1">
        <f>T42+T47+T52+T57</f>
        <v>11</v>
      </c>
      <c r="U62" s="2">
        <f>U42+U47+U52+U57</f>
        <v>784968</v>
      </c>
      <c r="V62" s="19">
        <f>U62/T62</f>
        <v>71360.727272727279</v>
      </c>
      <c r="W62" s="19"/>
      <c r="X62" s="1">
        <f>X42+X47+X52+X57</f>
        <v>32</v>
      </c>
      <c r="Y62" s="2">
        <f>Y42+Y47+Y52+Y57</f>
        <v>1675968</v>
      </c>
      <c r="Z62" s="19">
        <f>Y62/X62</f>
        <v>52374</v>
      </c>
      <c r="AA62" s="19"/>
      <c r="AB62" s="1">
        <f>AB42+AB47+AB52+AB57</f>
        <v>9</v>
      </c>
      <c r="AC62" s="2">
        <f>AC42+AC47+AC52+AC57</f>
        <v>647158</v>
      </c>
      <c r="AD62" s="19">
        <f>AC62/AB62</f>
        <v>71906.444444444438</v>
      </c>
      <c r="AE62" s="19"/>
      <c r="AF62" s="1">
        <f>AF42+AF47+AF52+AF57</f>
        <v>12</v>
      </c>
      <c r="AG62" s="2">
        <f>AG42+AG47+AG52+AG57</f>
        <v>837125</v>
      </c>
      <c r="AH62" s="19">
        <f>AG62/AF62</f>
        <v>69760.416666666672</v>
      </c>
      <c r="AI62" s="19"/>
      <c r="AJ62" s="1">
        <f>AJ42+AJ47+AJ52+AJ57</f>
        <v>13</v>
      </c>
      <c r="AK62" s="2">
        <f>AK42+AK47+AK52+AK57</f>
        <v>938696</v>
      </c>
      <c r="AL62" s="19">
        <f>AK62/AJ62</f>
        <v>72207.38461538461</v>
      </c>
      <c r="AM62" s="19"/>
      <c r="AN62" s="1">
        <f>AN42+AN47+AN52+AN57</f>
        <v>14</v>
      </c>
      <c r="AO62" s="2">
        <f>AO42+AO47+AO52+AO57</f>
        <v>1141293</v>
      </c>
      <c r="AP62" s="19">
        <f>AO62/AN62</f>
        <v>81520.928571428565</v>
      </c>
      <c r="AQ62" s="19"/>
      <c r="AR62" s="1">
        <f>AR42+AR47+AR52+AR57</f>
        <v>12</v>
      </c>
      <c r="AS62" s="2">
        <f>AS42+AS47+AS52+AS57</f>
        <v>1020937</v>
      </c>
      <c r="AT62" s="19">
        <f>AS62/AR62</f>
        <v>85078.083333333328</v>
      </c>
      <c r="AU62" s="19"/>
      <c r="AV62" s="1">
        <f>AV42+AV47+AV52+AV57</f>
        <v>23</v>
      </c>
      <c r="AW62" s="2">
        <f>AW42+AW47+AW52+AW57</f>
        <v>1688160</v>
      </c>
      <c r="AX62" s="19">
        <f>AW62/AV62</f>
        <v>73398.260869565216</v>
      </c>
      <c r="AY62" s="19"/>
      <c r="AZ62" s="1">
        <f>AZ42+AZ47+AZ52+AZ57</f>
        <v>23</v>
      </c>
      <c r="BA62" s="2">
        <f>BA42+BA47+BA52+BA57</f>
        <v>1756266</v>
      </c>
      <c r="BB62" s="19">
        <f>BA62/AZ62</f>
        <v>76359.391304347824</v>
      </c>
      <c r="BC62" s="19"/>
      <c r="BD62" s="1">
        <f>BD42+BD47+BD52+BD57</f>
        <v>32</v>
      </c>
      <c r="BE62" s="2">
        <f>BE42+BE47+BE52+BE57</f>
        <v>2528319</v>
      </c>
      <c r="BF62" s="19">
        <f>BE62/BD62</f>
        <v>79009.96875</v>
      </c>
      <c r="BG62" s="19"/>
      <c r="BH62" s="1">
        <f>BH42+BH47+BH52+BH57</f>
        <v>25</v>
      </c>
      <c r="BI62" s="2">
        <f>BI42+BI47+BI52+BI57</f>
        <v>2078411</v>
      </c>
      <c r="BJ62" s="19">
        <f>BI62/BH62</f>
        <v>83136.44</v>
      </c>
      <c r="BK62" s="19"/>
      <c r="BL62" s="1">
        <f>BL42+BL47+BL52+BL57</f>
        <v>30</v>
      </c>
      <c r="BM62" s="2">
        <f>BM42+BM47+BM52+BM57</f>
        <v>2640373</v>
      </c>
      <c r="BN62" s="19">
        <f>BM62/BL62</f>
        <v>88012.433333333334</v>
      </c>
      <c r="BO62" s="19"/>
      <c r="BP62" s="1">
        <f>BP42+BP47+BP52+BP57</f>
        <v>30</v>
      </c>
      <c r="BQ62" s="2">
        <f>BQ42+BQ47+BQ52+BQ57</f>
        <v>2618059</v>
      </c>
      <c r="BR62" s="19">
        <f>BQ62/BP62</f>
        <v>87268.633333333331</v>
      </c>
      <c r="BS62" s="19"/>
      <c r="BT62" s="1">
        <f>BT42+BT47+BT52+BT57</f>
        <v>37</v>
      </c>
      <c r="BU62" s="2">
        <f>BU42+BU47+BU52+BU57</f>
        <v>3230832</v>
      </c>
      <c r="BV62" s="19">
        <f>BU62/BT62</f>
        <v>87319.783783783787</v>
      </c>
      <c r="BW62" s="19"/>
      <c r="BX62" s="1">
        <f>BX42+BX47+BX52+BX57</f>
        <v>33</v>
      </c>
      <c r="BY62" s="2">
        <f>BY42+BY47+BY52+BY57</f>
        <v>2877613</v>
      </c>
      <c r="BZ62" s="19">
        <f>BY62/BX62</f>
        <v>87200.393939393936</v>
      </c>
      <c r="CA62" s="19"/>
      <c r="CB62" s="1">
        <f>CB42+CB47+CB52+CB57</f>
        <v>40</v>
      </c>
      <c r="CC62" s="37">
        <v>84727</v>
      </c>
      <c r="CD62" s="37"/>
      <c r="CE62" s="20">
        <v>41</v>
      </c>
      <c r="CF62" s="49">
        <v>96121</v>
      </c>
      <c r="CG62" s="37"/>
      <c r="CH62" s="20">
        <v>36</v>
      </c>
      <c r="CI62" s="49">
        <v>99723</v>
      </c>
      <c r="CJ62" s="37"/>
      <c r="CK62" s="20">
        <v>37</v>
      </c>
      <c r="CL62" s="49">
        <v>99603</v>
      </c>
      <c r="CM62" s="37"/>
      <c r="CN62" s="20">
        <v>32</v>
      </c>
      <c r="CO62" s="49">
        <v>111216</v>
      </c>
      <c r="CP62" s="37"/>
      <c r="CQ62" s="20">
        <v>37</v>
      </c>
      <c r="CR62" s="49">
        <v>102788</v>
      </c>
      <c r="CS62" s="1">
        <f>CS42+CS47+CS52+CS57</f>
        <v>38</v>
      </c>
      <c r="CT62" s="37">
        <v>104276</v>
      </c>
      <c r="CU62" s="37"/>
      <c r="CV62" s="1">
        <f>CV42+CV47+CV52+CV57</f>
        <v>41</v>
      </c>
      <c r="CW62" s="37">
        <v>108322</v>
      </c>
      <c r="CX62" s="37"/>
      <c r="CY62" s="37"/>
      <c r="CZ62" s="1">
        <f>CZ42+CZ47+CZ52+CZ57</f>
        <v>37</v>
      </c>
      <c r="DA62" s="37">
        <v>113089</v>
      </c>
      <c r="DB62" s="17"/>
    </row>
    <row r="63" spans="1:106" x14ac:dyDescent="0.25">
      <c r="A63" s="16"/>
      <c r="B63" s="1" t="s">
        <v>5</v>
      </c>
      <c r="D63" s="1">
        <f>D43+D48+D53+D58</f>
        <v>37</v>
      </c>
      <c r="E63" s="2">
        <f>E43+E48+E53+E58</f>
        <v>2331371</v>
      </c>
      <c r="F63" s="19">
        <f>E63/D63</f>
        <v>63010.027027027027</v>
      </c>
      <c r="G63" s="19"/>
      <c r="H63" s="1">
        <f>H43+H48+H53+H58</f>
        <v>37</v>
      </c>
      <c r="I63" s="2">
        <f>I43+I48+I53+I58</f>
        <v>2379753</v>
      </c>
      <c r="J63" s="19">
        <f>I63/H63</f>
        <v>64317.648648648646</v>
      </c>
      <c r="K63" s="19"/>
      <c r="L63" s="1">
        <f>L43+L48+L53+L58</f>
        <v>34</v>
      </c>
      <c r="M63" s="2">
        <f>M43+M48+M53+M58</f>
        <v>2333212</v>
      </c>
      <c r="N63" s="19">
        <f>M63/L63</f>
        <v>68623.882352941175</v>
      </c>
      <c r="O63" s="19"/>
      <c r="P63" s="1">
        <f>P43+P48+P53+P58</f>
        <v>35</v>
      </c>
      <c r="Q63" s="2">
        <f>Q43+Q48+Q53+Q58</f>
        <v>2574489</v>
      </c>
      <c r="R63" s="19">
        <f>Q63/P63</f>
        <v>73556.828571428574</v>
      </c>
      <c r="S63" s="19"/>
      <c r="T63" s="1">
        <f>T43+T48+T53+T58</f>
        <v>36</v>
      </c>
      <c r="U63" s="2">
        <f>U43+U48+U53+U58</f>
        <v>2786251</v>
      </c>
      <c r="V63" s="19">
        <f>U63/T63</f>
        <v>77395.861111111109</v>
      </c>
      <c r="W63" s="19"/>
      <c r="X63" s="1">
        <f>X43+X48+X53+X58</f>
        <v>208</v>
      </c>
      <c r="Y63" s="2">
        <f>Y43+Y48+Y53+Y58</f>
        <v>11534872</v>
      </c>
      <c r="Z63" s="19">
        <f>Y63/X63</f>
        <v>55456.115384615383</v>
      </c>
      <c r="AA63" s="19"/>
      <c r="AB63" s="1">
        <f>AB43+AB48+AB53+AB58</f>
        <v>37</v>
      </c>
      <c r="AC63" s="2">
        <f>AC43+AC48+AC53+AC58</f>
        <v>3060450</v>
      </c>
      <c r="AD63" s="19">
        <f>AC63/AB63</f>
        <v>82714.864864864867</v>
      </c>
      <c r="AE63" s="19"/>
      <c r="AF63" s="1">
        <f>AF43+AF48+AF53+AF58</f>
        <v>38</v>
      </c>
      <c r="AG63" s="2">
        <f>AG43+AG48+AG53+AG58</f>
        <v>3234345</v>
      </c>
      <c r="AH63" s="19">
        <f>AG63/AF63</f>
        <v>85114.34210526316</v>
      </c>
      <c r="AI63" s="19"/>
      <c r="AJ63" s="1">
        <f>AJ43+AJ48+AJ53+AJ58</f>
        <v>36</v>
      </c>
      <c r="AK63" s="2">
        <f>AK43+AK48+AK53+AK58</f>
        <v>3205544</v>
      </c>
      <c r="AL63" s="19">
        <f>AK63/AJ63</f>
        <v>89042.888888888891</v>
      </c>
      <c r="AM63" s="19"/>
      <c r="AN63" s="1">
        <f>AN43+AN48+AN53+AN58</f>
        <v>33</v>
      </c>
      <c r="AO63" s="2">
        <f>AO43+AO48+AO53+AO58</f>
        <v>3084085</v>
      </c>
      <c r="AP63" s="19">
        <f>AO63/AN63</f>
        <v>93457.121212121216</v>
      </c>
      <c r="AQ63" s="19"/>
      <c r="AR63" s="1">
        <f>AR43+AR48+AR53+AR58</f>
        <v>37</v>
      </c>
      <c r="AS63" s="2">
        <f>AS43+AS48+AS53+AS58</f>
        <v>3375624</v>
      </c>
      <c r="AT63" s="19">
        <f>AS63/AR63</f>
        <v>91233.08108108108</v>
      </c>
      <c r="AU63" s="19"/>
      <c r="AV63" s="1">
        <f>AV43+AV48+AV53+AV58</f>
        <v>41</v>
      </c>
      <c r="AW63" s="2">
        <f>AW43+AW48+AW53+AW58</f>
        <v>3752070</v>
      </c>
      <c r="AX63" s="19">
        <f>AW63/AV63</f>
        <v>91513.902439024387</v>
      </c>
      <c r="AY63" s="19"/>
      <c r="AZ63" s="1">
        <f>AZ43+AZ48+AZ53+AZ58</f>
        <v>39</v>
      </c>
      <c r="BA63" s="2">
        <f>BA43+BA48+BA53+BA58</f>
        <v>3590742</v>
      </c>
      <c r="BB63" s="19">
        <f>BA63/AZ63</f>
        <v>92070.307692307688</v>
      </c>
      <c r="BC63" s="19"/>
      <c r="BD63" s="1">
        <f>BD43+BD48+BD53+BD58</f>
        <v>38</v>
      </c>
      <c r="BE63" s="2">
        <f>BE43+BE48+BE53+BE58</f>
        <v>3962185</v>
      </c>
      <c r="BF63" s="19">
        <f>BE63/BD63</f>
        <v>104268.02631578948</v>
      </c>
      <c r="BG63" s="19"/>
      <c r="BH63" s="1">
        <f>BH43+BH48+BH53+BH58</f>
        <v>44</v>
      </c>
      <c r="BI63" s="2">
        <f>BI43+BI48+BI53+BI58</f>
        <v>4280724</v>
      </c>
      <c r="BJ63" s="19">
        <f>BI63/BH63</f>
        <v>97289.181818181823</v>
      </c>
      <c r="BK63" s="19"/>
      <c r="BL63" s="1">
        <f>BL43+BL48+BL53+BL58</f>
        <v>49</v>
      </c>
      <c r="BM63" s="2">
        <f>BM43+BM48+BM53+BM58</f>
        <v>5306144</v>
      </c>
      <c r="BN63" s="19">
        <f>BM63/BL63</f>
        <v>108288.6530612245</v>
      </c>
      <c r="BO63" s="19"/>
      <c r="BP63" s="1">
        <f>BP43+BP48+BP53+BP58</f>
        <v>46</v>
      </c>
      <c r="BQ63" s="2">
        <f>BQ43+BQ48+BQ53+BQ58</f>
        <v>5034177</v>
      </c>
      <c r="BR63" s="19">
        <f>BQ63/BP63</f>
        <v>109438.63043478261</v>
      </c>
      <c r="BS63" s="19"/>
      <c r="BT63" s="1">
        <f>BT43+BT48+BT53+BT58</f>
        <v>45</v>
      </c>
      <c r="BU63" s="2">
        <f>BU43+BU48+BU53+BU58</f>
        <v>5127626</v>
      </c>
      <c r="BV63" s="19">
        <f>BU63/BT63</f>
        <v>113947.24444444444</v>
      </c>
      <c r="BW63" s="19"/>
      <c r="BX63" s="1">
        <f>BX43+BX48+BX53+BX58</f>
        <v>45</v>
      </c>
      <c r="BY63" s="2">
        <f>BY43+BY48+BY53+BY58</f>
        <v>5294503</v>
      </c>
      <c r="BZ63" s="19">
        <f>BY63/BX63</f>
        <v>117655.62222222223</v>
      </c>
      <c r="CA63" s="19"/>
      <c r="CB63" s="1">
        <f>CB43+CB48+CB53+CB58</f>
        <v>52</v>
      </c>
      <c r="CC63" s="37">
        <v>108577</v>
      </c>
      <c r="CD63" s="37"/>
      <c r="CE63" s="20">
        <v>44</v>
      </c>
      <c r="CF63" s="49">
        <v>114503</v>
      </c>
      <c r="CG63" s="37"/>
      <c r="CH63" s="20">
        <v>42</v>
      </c>
      <c r="CI63" s="49">
        <v>116457</v>
      </c>
      <c r="CJ63" s="37"/>
      <c r="CK63" s="20">
        <v>37</v>
      </c>
      <c r="CL63" s="49">
        <v>122072</v>
      </c>
      <c r="CM63" s="37"/>
      <c r="CN63" s="20">
        <v>29</v>
      </c>
      <c r="CO63" s="49">
        <v>119179</v>
      </c>
      <c r="CP63" s="37"/>
      <c r="CQ63" s="20">
        <v>32</v>
      </c>
      <c r="CR63" s="49">
        <v>111571</v>
      </c>
      <c r="CS63" s="1">
        <f>CS43+CS48+CS53+CS58</f>
        <v>29</v>
      </c>
      <c r="CT63" s="37">
        <v>126725</v>
      </c>
      <c r="CU63" s="37"/>
      <c r="CV63" s="1">
        <f>CV43+CV48+CV53+CV58</f>
        <v>29</v>
      </c>
      <c r="CW63" s="37">
        <v>132772</v>
      </c>
      <c r="CX63" s="37"/>
      <c r="CY63" s="37"/>
      <c r="CZ63" s="1">
        <f>CZ43+CZ48+CZ53+CZ58</f>
        <v>27</v>
      </c>
      <c r="DA63" s="37">
        <v>141201</v>
      </c>
      <c r="DB63" s="17"/>
    </row>
    <row r="64" spans="1:106" x14ac:dyDescent="0.25">
      <c r="A64" s="16"/>
      <c r="B64" s="1" t="s">
        <v>6</v>
      </c>
      <c r="D64" s="1">
        <f>D62+D63</f>
        <v>46</v>
      </c>
      <c r="E64" s="2">
        <f>E62+E63</f>
        <v>2872432</v>
      </c>
      <c r="F64" s="19">
        <f>E64/D64</f>
        <v>62444.17391304348</v>
      </c>
      <c r="G64" s="19"/>
      <c r="H64" s="1">
        <f>H62+H63</f>
        <v>44</v>
      </c>
      <c r="I64" s="2">
        <f>I62+I63</f>
        <v>2836370</v>
      </c>
      <c r="J64" s="19">
        <f>I64/H64</f>
        <v>64462.954545454544</v>
      </c>
      <c r="K64" s="19"/>
      <c r="L64" s="1">
        <f>L62+L63</f>
        <v>42</v>
      </c>
      <c r="M64" s="2">
        <f>M62+M63</f>
        <v>2868231</v>
      </c>
      <c r="N64" s="19">
        <f>M64/L64</f>
        <v>68291.21428571429</v>
      </c>
      <c r="O64" s="19"/>
      <c r="P64" s="1">
        <f>P62+P63</f>
        <v>47</v>
      </c>
      <c r="Q64" s="2">
        <f>Q62+Q63</f>
        <v>3363503</v>
      </c>
      <c r="R64" s="19">
        <f>Q64/P64</f>
        <v>71563.893617021284</v>
      </c>
      <c r="S64" s="19"/>
      <c r="T64" s="1">
        <f>T62+T63</f>
        <v>47</v>
      </c>
      <c r="U64" s="2">
        <f>U62+U63</f>
        <v>3571219</v>
      </c>
      <c r="V64" s="19">
        <f>U64/T64</f>
        <v>75983.382978723399</v>
      </c>
      <c r="W64" s="19"/>
      <c r="X64" s="1">
        <f>X62+X63</f>
        <v>240</v>
      </c>
      <c r="Y64" s="2">
        <f>Y62+Y63</f>
        <v>13210840</v>
      </c>
      <c r="Z64" s="19">
        <f>Y64/X64</f>
        <v>55045.166666666664</v>
      </c>
      <c r="AA64" s="19"/>
      <c r="AB64" s="1">
        <f>AB62+AB63</f>
        <v>46</v>
      </c>
      <c r="AC64" s="2">
        <f>AC62+AC63</f>
        <v>3707608</v>
      </c>
      <c r="AD64" s="19">
        <f>AC64/AB64</f>
        <v>80600.173913043473</v>
      </c>
      <c r="AE64" s="19"/>
      <c r="AF64" s="1">
        <f>AF62+AF63</f>
        <v>50</v>
      </c>
      <c r="AG64" s="2">
        <f>AG62+AG63</f>
        <v>4071470</v>
      </c>
      <c r="AH64" s="19">
        <f>AG64/AF64</f>
        <v>81429.399999999994</v>
      </c>
      <c r="AI64" s="19"/>
      <c r="AJ64" s="1">
        <f>AJ62+AJ63</f>
        <v>49</v>
      </c>
      <c r="AK64" s="2">
        <f>AK62+AK63</f>
        <v>4144240</v>
      </c>
      <c r="AL64" s="19">
        <f>AK64/AJ64</f>
        <v>84576.326530612248</v>
      </c>
      <c r="AM64" s="19"/>
      <c r="AN64" s="1">
        <f>AN62+AN63</f>
        <v>47</v>
      </c>
      <c r="AO64" s="2">
        <f>AO62+AO63</f>
        <v>4225378</v>
      </c>
      <c r="AP64" s="19">
        <f>AO64/AN64</f>
        <v>89901.659574468082</v>
      </c>
      <c r="AQ64" s="19"/>
      <c r="AR64" s="1">
        <f>AR62+AR63</f>
        <v>49</v>
      </c>
      <c r="AS64" s="2">
        <f>AS62+AS63</f>
        <v>4396561</v>
      </c>
      <c r="AT64" s="19">
        <f>AS64/AR64</f>
        <v>89725.734693877544</v>
      </c>
      <c r="AU64" s="19"/>
      <c r="AV64" s="1">
        <f>AV62+AV63</f>
        <v>64</v>
      </c>
      <c r="AW64" s="2">
        <f>AW62+AW63</f>
        <v>5440230</v>
      </c>
      <c r="AX64" s="19">
        <f>AW64/AV64</f>
        <v>85003.59375</v>
      </c>
      <c r="AY64" s="19"/>
      <c r="AZ64" s="1">
        <f>AZ62+AZ63</f>
        <v>62</v>
      </c>
      <c r="BA64" s="2">
        <f>BA62+BA63</f>
        <v>5347008</v>
      </c>
      <c r="BB64" s="19">
        <f>BA64/AZ64</f>
        <v>86242.06451612903</v>
      </c>
      <c r="BC64" s="19"/>
      <c r="BD64" s="1">
        <f>BD62+BD63</f>
        <v>70</v>
      </c>
      <c r="BE64" s="2">
        <f>BE62+BE63</f>
        <v>6490504</v>
      </c>
      <c r="BF64" s="19">
        <f>BE64/BD64</f>
        <v>92721.485714285707</v>
      </c>
      <c r="BG64" s="19"/>
      <c r="BH64" s="1">
        <f>BH62+BH63</f>
        <v>69</v>
      </c>
      <c r="BI64" s="2">
        <f>BI62+BI63</f>
        <v>6359135</v>
      </c>
      <c r="BJ64" s="19">
        <f>BI64/BH64</f>
        <v>92161.376811594208</v>
      </c>
      <c r="BK64" s="19"/>
      <c r="BL64" s="1">
        <f>BL62+BL63</f>
        <v>79</v>
      </c>
      <c r="BM64" s="2">
        <f>BM62+BM63</f>
        <v>7946517</v>
      </c>
      <c r="BN64" s="19">
        <f>BM64/BL64</f>
        <v>100588.82278481012</v>
      </c>
      <c r="BO64" s="19"/>
      <c r="BP64" s="1">
        <f>BP62+BP63</f>
        <v>76</v>
      </c>
      <c r="BQ64" s="2">
        <f>BQ62+BQ63</f>
        <v>7652236</v>
      </c>
      <c r="BR64" s="19">
        <f>BQ64/BP64</f>
        <v>100687.31578947368</v>
      </c>
      <c r="BS64" s="19"/>
      <c r="BT64" s="1">
        <f>BT62+BT63</f>
        <v>82</v>
      </c>
      <c r="BU64" s="2">
        <f>BU62+BU63</f>
        <v>8358458</v>
      </c>
      <c r="BV64" s="19">
        <f>BU64/BT64</f>
        <v>101932.41463414633</v>
      </c>
      <c r="BW64" s="19"/>
      <c r="BX64" s="1">
        <f>BX62+BX63</f>
        <v>78</v>
      </c>
      <c r="BY64" s="2">
        <f>BY62+BY63</f>
        <v>8172116</v>
      </c>
      <c r="BZ64" s="19">
        <f>BY64/BX64</f>
        <v>104770.71794871795</v>
      </c>
      <c r="CA64" s="19"/>
      <c r="CB64" s="1">
        <f>CB62+CB63</f>
        <v>92</v>
      </c>
      <c r="CC64" s="37">
        <v>98207</v>
      </c>
      <c r="CD64" s="37"/>
      <c r="CE64" s="20">
        <v>85</v>
      </c>
      <c r="CF64" s="49">
        <v>105637</v>
      </c>
      <c r="CG64" s="37"/>
      <c r="CH64" s="20">
        <v>78</v>
      </c>
      <c r="CI64" s="49">
        <v>108733</v>
      </c>
      <c r="CJ64" s="37"/>
      <c r="CK64" s="20">
        <v>74</v>
      </c>
      <c r="CL64" s="49">
        <v>110837</v>
      </c>
      <c r="CM64" s="37"/>
      <c r="CN64" s="20">
        <v>61</v>
      </c>
      <c r="CO64" s="49">
        <v>115002</v>
      </c>
      <c r="CP64" s="37"/>
      <c r="CQ64" s="20">
        <v>69</v>
      </c>
      <c r="CR64" s="49">
        <v>106861</v>
      </c>
      <c r="CS64" s="1">
        <f>CS62+CS63</f>
        <v>67</v>
      </c>
      <c r="CT64" s="37">
        <v>113992</v>
      </c>
      <c r="CU64" s="37"/>
      <c r="CV64" s="1">
        <f>CV62+CV63</f>
        <v>70</v>
      </c>
      <c r="CW64" s="37">
        <v>118451</v>
      </c>
      <c r="CX64" s="37"/>
      <c r="CY64" s="37"/>
      <c r="CZ64" s="1">
        <f>CZ62+CZ63</f>
        <v>64</v>
      </c>
      <c r="DA64" s="37">
        <v>124949</v>
      </c>
      <c r="DB64" s="17"/>
    </row>
    <row r="65" spans="1:106" x14ac:dyDescent="0.25">
      <c r="A65" s="16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17"/>
    </row>
    <row r="66" spans="1:106" x14ac:dyDescent="0.25">
      <c r="A66" s="16"/>
      <c r="B66" s="20" t="s">
        <v>54</v>
      </c>
      <c r="C66" s="20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17"/>
    </row>
    <row r="67" spans="1:106" x14ac:dyDescent="0.25">
      <c r="A67" s="21"/>
      <c r="B67" s="4"/>
      <c r="C67" s="4"/>
      <c r="D67" s="4"/>
      <c r="E67" s="5"/>
      <c r="F67" s="4"/>
      <c r="G67" s="4"/>
      <c r="H67" s="4"/>
      <c r="I67" s="5"/>
      <c r="J67" s="4"/>
      <c r="K67" s="4"/>
      <c r="L67" s="4"/>
      <c r="M67" s="5"/>
      <c r="N67" s="4"/>
      <c r="O67" s="4"/>
      <c r="P67" s="4"/>
      <c r="Q67" s="5"/>
      <c r="R67" s="4"/>
      <c r="S67" s="4"/>
      <c r="T67" s="4"/>
      <c r="U67" s="5"/>
      <c r="V67" s="4"/>
      <c r="W67" s="4"/>
      <c r="X67" s="4"/>
      <c r="Y67" s="5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5"/>
      <c r="AP67" s="4"/>
      <c r="AQ67" s="4"/>
      <c r="AR67" s="4"/>
      <c r="AS67" s="4"/>
      <c r="AT67" s="4"/>
      <c r="AU67" s="4"/>
      <c r="AV67" s="4"/>
      <c r="AW67" s="5"/>
      <c r="AX67" s="4"/>
      <c r="AY67" s="4"/>
      <c r="AZ67" s="4"/>
      <c r="BA67" s="5"/>
      <c r="BB67" s="4"/>
      <c r="BC67" s="4"/>
      <c r="BD67" s="4"/>
      <c r="BE67" s="5"/>
      <c r="BF67" s="4"/>
      <c r="BG67" s="4"/>
      <c r="BH67" s="4"/>
      <c r="BI67" s="5"/>
      <c r="BJ67" s="4"/>
      <c r="BK67" s="4"/>
      <c r="BL67" s="4"/>
      <c r="BM67" s="5"/>
      <c r="BN67" s="4"/>
      <c r="BO67" s="4"/>
      <c r="BP67" s="4"/>
      <c r="BQ67" s="4"/>
      <c r="BR67" s="4"/>
      <c r="BS67" s="4"/>
      <c r="BT67" s="4"/>
      <c r="BU67" s="5"/>
      <c r="BV67" s="4"/>
      <c r="BW67" s="4"/>
      <c r="BX67" s="4"/>
      <c r="BY67" s="5"/>
      <c r="BZ67" s="4"/>
      <c r="CA67" s="4"/>
      <c r="CB67" s="4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22"/>
    </row>
  </sheetData>
  <mergeCells count="100">
    <mergeCell ref="CQ56:CR56"/>
    <mergeCell ref="CQ60:CR60"/>
    <mergeCell ref="CQ61:CR61"/>
    <mergeCell ref="CQ45:CR45"/>
    <mergeCell ref="CQ46:CR46"/>
    <mergeCell ref="CQ50:CR50"/>
    <mergeCell ref="CQ51:CR51"/>
    <mergeCell ref="CQ55:CR55"/>
    <mergeCell ref="CK56:CL56"/>
    <mergeCell ref="CK60:CL60"/>
    <mergeCell ref="CK61:CL61"/>
    <mergeCell ref="CN45:CO45"/>
    <mergeCell ref="CN46:CO46"/>
    <mergeCell ref="CN50:CO50"/>
    <mergeCell ref="CN51:CO51"/>
    <mergeCell ref="CN55:CO55"/>
    <mergeCell ref="CN56:CO56"/>
    <mergeCell ref="CN60:CO60"/>
    <mergeCell ref="CN61:CO61"/>
    <mergeCell ref="CK45:CL45"/>
    <mergeCell ref="CK46:CL46"/>
    <mergeCell ref="CK50:CL50"/>
    <mergeCell ref="CK51:CL51"/>
    <mergeCell ref="CK55:CL55"/>
    <mergeCell ref="CE56:CF56"/>
    <mergeCell ref="CE60:CF60"/>
    <mergeCell ref="CE61:CF61"/>
    <mergeCell ref="CH45:CI45"/>
    <mergeCell ref="CH46:CI46"/>
    <mergeCell ref="CH50:CI50"/>
    <mergeCell ref="CH51:CI51"/>
    <mergeCell ref="CH55:CI55"/>
    <mergeCell ref="CH56:CI56"/>
    <mergeCell ref="CH60:CI60"/>
    <mergeCell ref="CH61:CI61"/>
    <mergeCell ref="CE45:CF45"/>
    <mergeCell ref="CE46:CF46"/>
    <mergeCell ref="CE50:CF50"/>
    <mergeCell ref="CE51:CF51"/>
    <mergeCell ref="CE55:CF55"/>
    <mergeCell ref="BX8:BZ8"/>
    <mergeCell ref="BX39:BZ39"/>
    <mergeCell ref="BT8:BV8"/>
    <mergeCell ref="DC9:DD9"/>
    <mergeCell ref="CV8:CW8"/>
    <mergeCell ref="CV39:CW39"/>
    <mergeCell ref="DE9:DF9"/>
    <mergeCell ref="CB8:CC8"/>
    <mergeCell ref="CZ8:DA8"/>
    <mergeCell ref="CZ39:DA39"/>
    <mergeCell ref="CE8:CF8"/>
    <mergeCell ref="CE39:CF39"/>
    <mergeCell ref="CH8:CI8"/>
    <mergeCell ref="CK8:CL8"/>
    <mergeCell ref="CK39:CL39"/>
    <mergeCell ref="CN8:CO8"/>
    <mergeCell ref="CN39:CO39"/>
    <mergeCell ref="CQ8:CR8"/>
    <mergeCell ref="CS8:CT8"/>
    <mergeCell ref="CS39:CT39"/>
    <mergeCell ref="CQ39:CR39"/>
    <mergeCell ref="DG9:DH9"/>
    <mergeCell ref="DI9:DJ9"/>
    <mergeCell ref="L39:N39"/>
    <mergeCell ref="P39:R39"/>
    <mergeCell ref="BT39:BV39"/>
    <mergeCell ref="AF39:AH39"/>
    <mergeCell ref="BD39:BF39"/>
    <mergeCell ref="AN39:AP39"/>
    <mergeCell ref="AR39:AT39"/>
    <mergeCell ref="CB39:CC39"/>
    <mergeCell ref="BH39:BJ39"/>
    <mergeCell ref="AV39:AX39"/>
    <mergeCell ref="BL39:BN39"/>
    <mergeCell ref="AZ39:BB39"/>
    <mergeCell ref="BP39:BR39"/>
    <mergeCell ref="CH39:CI39"/>
    <mergeCell ref="BL8:BN8"/>
    <mergeCell ref="BP8:BR8"/>
    <mergeCell ref="AV8:AX8"/>
    <mergeCell ref="AR8:AT8"/>
    <mergeCell ref="AF8:AH8"/>
    <mergeCell ref="BH8:BJ8"/>
    <mergeCell ref="AZ8:BB8"/>
    <mergeCell ref="BD8:BF8"/>
    <mergeCell ref="AN8:AP8"/>
    <mergeCell ref="D8:F8"/>
    <mergeCell ref="H8:J8"/>
    <mergeCell ref="L8:N8"/>
    <mergeCell ref="D39:F39"/>
    <mergeCell ref="H39:J39"/>
    <mergeCell ref="P8:R8"/>
    <mergeCell ref="T39:V39"/>
    <mergeCell ref="X39:Z39"/>
    <mergeCell ref="AJ8:AL8"/>
    <mergeCell ref="AJ39:AL39"/>
    <mergeCell ref="AB39:AD39"/>
    <mergeCell ref="T8:V8"/>
    <mergeCell ref="X8:Z8"/>
    <mergeCell ref="AB8:AD8"/>
  </mergeCells>
  <phoneticPr fontId="0" type="noConversion"/>
  <printOptions horizontalCentered="1"/>
  <pageMargins left="0.25" right="0.25" top="0.41" bottom="0.5" header="0" footer="0.22"/>
  <pageSetup scale="82" orientation="portrait" r:id="rId1"/>
  <headerFooter scaleWithDoc="0">
    <oddFooter>&amp;L&amp;"Times New Roman,Regular"&amp;8UMSL Fact Book&amp;C&amp;"Times New Roman,Regular"&amp;8&amp;A&amp;R&amp;"Times New Roman,Regular"&amp;8Last Updated Fall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ft_faculty_avg_salary</vt:lpstr>
      <vt:lpstr>ft_faculty_avg_salary!Print_Area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Dasari, Anantha Sai Kumar</cp:lastModifiedBy>
  <cp:lastPrinted>2020-11-06T21:12:53Z</cp:lastPrinted>
  <dcterms:created xsi:type="dcterms:W3CDTF">1999-04-07T21:08:11Z</dcterms:created>
  <dcterms:modified xsi:type="dcterms:W3CDTF">2023-12-18T10:44:17Z</dcterms:modified>
</cp:coreProperties>
</file>